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ccaffrey\Desktop\Web publications\"/>
    </mc:Choice>
  </mc:AlternateContent>
  <bookViews>
    <workbookView xWindow="120" yWindow="375" windowWidth="18810" windowHeight="6750" tabRatio="1000"/>
  </bookViews>
  <sheets>
    <sheet name="Comprehensive results" sheetId="1" r:id="rId1"/>
    <sheet name="BS" sheetId="2" r:id="rId2"/>
    <sheet name="SCE" sheetId="3" r:id="rId3"/>
    <sheet name="Cashflow" sheetId="6" r:id="rId4"/>
    <sheet name="Note 2. Income" sheetId="5" r:id="rId5"/>
    <sheet name="Note 3. Exp" sheetId="7" r:id="rId6"/>
    <sheet name="Note 4. Other econ" sheetId="8" r:id="rId7"/>
    <sheet name="Note 5. Rec'ables" sheetId="9" r:id="rId8"/>
    <sheet name="Note 6. Assets Held for sale" sheetId="29" r:id="rId9"/>
    <sheet name="Note 7. PPE" sheetId="10" r:id="rId10"/>
    <sheet name="Note 7. PPE (2)" sheetId="24" r:id="rId11"/>
    <sheet name="Note 7. PPE (3)" sheetId="27" r:id="rId12"/>
    <sheet name="Note 7. PPE (4)" sheetId="28" r:id="rId13"/>
    <sheet name="Note 8. Prepayments" sheetId="11" r:id="rId14"/>
    <sheet name="Note 9. Payables" sheetId="12" r:id="rId15"/>
    <sheet name="Note 10. Borrowings" sheetId="13" r:id="rId16"/>
    <sheet name="Note 11. Provisions" sheetId="14" r:id="rId17"/>
    <sheet name="Note 12. Super" sheetId="15" r:id="rId18"/>
    <sheet name="Note 13. Finance Leases" sheetId="16" r:id="rId19"/>
    <sheet name="Note 14. Commit. for expenditur" sheetId="38" r:id="rId20"/>
    <sheet name="Note 16. Fin'l inst" sheetId="17" r:id="rId21"/>
    <sheet name="Note 17. Cashflow" sheetId="18" r:id="rId22"/>
    <sheet name="Note 18. Resp person" sheetId="20" r:id="rId23"/>
    <sheet name="Note 19. Exec and Kors" sheetId="22" r:id="rId24"/>
    <sheet name="Note 20. Related parties" sheetId="41" r:id="rId25"/>
    <sheet name="Note 21. Audit fees" sheetId="23" r:id="rId26"/>
    <sheet name="Note 22. Trust Account" sheetId="26" r:id="rId27"/>
  </sheets>
  <definedNames>
    <definedName name="_xlnm._FilterDatabase" localSheetId="17" hidden="1">'Note 12. Super'!#REF!</definedName>
    <definedName name="_xlnm.Print_Area" localSheetId="1">BS!$C$1:$F$32</definedName>
    <definedName name="_xlnm.Print_Area" localSheetId="3">Cashflow!$C$1:$F$25</definedName>
    <definedName name="_xlnm.Print_Area" localSheetId="0">'Comprehensive results'!$C$1:$F$24</definedName>
    <definedName name="_xlnm.Print_Area" localSheetId="15">'Note 10. Borrowings'!$C$1:$E$13</definedName>
    <definedName name="_xlnm.Print_Area" localSheetId="16">'Note 11. Provisions'!$C$1:$G$45</definedName>
    <definedName name="_xlnm.Print_Area" localSheetId="17">'Note 12. Super'!$C$1:$H$15</definedName>
    <definedName name="_xlnm.Print_Area" localSheetId="18">'Note 13. Finance Leases'!$C$1:$I$18</definedName>
    <definedName name="_xlnm.Print_Area" localSheetId="19">'Note 14. Commit. for expenditur'!$A$1:$E$40</definedName>
    <definedName name="_xlnm.Print_Area" localSheetId="20">'Note 16. Fin''l inst'!$B$1:$I$98</definedName>
    <definedName name="_xlnm.Print_Area" localSheetId="21">'Note 17. Cashflow'!$B$1:$E$28</definedName>
    <definedName name="_xlnm.Print_Area" localSheetId="22">'Note 18. Resp person'!$C$1:$H$30</definedName>
    <definedName name="_xlnm.Print_Area" localSheetId="23">'Note 19. Exec and Kors'!$C$1:$E$15</definedName>
    <definedName name="_xlnm.Print_Area" localSheetId="4">'Note 2. Income'!$C$1:$G$8</definedName>
    <definedName name="_xlnm.Print_Area" localSheetId="25">'Note 21. Audit fees'!$C$1:$E$10</definedName>
    <definedName name="_xlnm.Print_Area" localSheetId="26">'Note 22. Trust Account'!$C$1:$K$12</definedName>
    <definedName name="_xlnm.Print_Area" localSheetId="5">'Note 3. Exp'!$C$1:$G$36</definedName>
    <definedName name="_xlnm.Print_Area" localSheetId="6">'Note 4. Other econ'!$C$1:$F$12</definedName>
    <definedName name="_xlnm.Print_Area" localSheetId="7">'Note 5. Rec''ables'!$C$1:$F$19</definedName>
    <definedName name="_xlnm.Print_Area" localSheetId="8">'Note 6. Assets Held for sale'!$C$1:$E$9</definedName>
    <definedName name="_xlnm.Print_Area" localSheetId="9">'Note 7. PPE'!$B$1:$I$15</definedName>
    <definedName name="_xlnm.Print_Area" localSheetId="10">'Note 7. PPE (2)'!$D$1:$R$17</definedName>
    <definedName name="_xlnm.Print_Area" localSheetId="11">'Note 7. PPE (3)'!$A$1:$F$58</definedName>
    <definedName name="_xlnm.Print_Area" localSheetId="12">'Note 7. PPE (4)'!$A$1:$D$15</definedName>
    <definedName name="_xlnm.Print_Area" localSheetId="13">'Note 8. Prepayments'!$C$1:$E$14</definedName>
    <definedName name="_xlnm.Print_Area" localSheetId="14">'Note 9. Payables'!$D$1:$F$14</definedName>
    <definedName name="_xlnm.Print_Area" localSheetId="2">SCE!$C$1:$F$14</definedName>
  </definedNames>
  <calcPr calcId="152511"/>
</workbook>
</file>

<file path=xl/calcChain.xml><?xml version="1.0" encoding="utf-8"?>
<calcChain xmlns="http://schemas.openxmlformats.org/spreadsheetml/2006/main">
  <c r="H72" i="14" l="1"/>
  <c r="H71" i="14"/>
  <c r="H74" i="14" s="1"/>
  <c r="M57" i="17" l="1"/>
  <c r="M55" i="17"/>
  <c r="M56" i="17"/>
  <c r="M54" i="17"/>
  <c r="J63" i="17" l="1"/>
  <c r="J56" i="17" l="1"/>
  <c r="J27" i="17" l="1"/>
  <c r="J54" i="17" l="1"/>
  <c r="J61" i="17" l="1"/>
  <c r="J29" i="17" l="1"/>
</calcChain>
</file>

<file path=xl/sharedStrings.xml><?xml version="1.0" encoding="utf-8"?>
<sst xmlns="http://schemas.openxmlformats.org/spreadsheetml/2006/main" count="722" uniqueCount="347">
  <si>
    <t xml:space="preserve"> </t>
  </si>
  <si>
    <t>Notes</t>
  </si>
  <si>
    <t>$’000</t>
  </si>
  <si>
    <t>Income from transactions</t>
  </si>
  <si>
    <t>Grants</t>
  </si>
  <si>
    <t>Total income from transactions</t>
  </si>
  <si>
    <t>Expenses from transactions</t>
  </si>
  <si>
    <t>Employee expenses</t>
  </si>
  <si>
    <t>3(a)</t>
  </si>
  <si>
    <t>3(b)</t>
  </si>
  <si>
    <t>Interest expense</t>
  </si>
  <si>
    <t>3(c)</t>
  </si>
  <si>
    <t>Other operating expenses</t>
  </si>
  <si>
    <t>3(d)</t>
  </si>
  <si>
    <t>Total expenses from transactions</t>
  </si>
  <si>
    <t>Net result from transactions (net operating balance)</t>
  </si>
  <si>
    <t>Other economic flows included in net result</t>
  </si>
  <si>
    <t>Total other economic flows included in net result</t>
  </si>
  <si>
    <t>Comprehensive result</t>
  </si>
  <si>
    <t>IBAC</t>
  </si>
  <si>
    <t>Assets</t>
  </si>
  <si>
    <t>Financial assets</t>
  </si>
  <si>
    <t>Cash</t>
  </si>
  <si>
    <t>Receivables</t>
  </si>
  <si>
    <t>Total financial assets</t>
  </si>
  <si>
    <t>Non-financial assets</t>
  </si>
  <si>
    <t>Property, plant and equipment</t>
  </si>
  <si>
    <t>Other non-financial assets</t>
  </si>
  <si>
    <t>Total non-financial assets</t>
  </si>
  <si>
    <t>Total assets</t>
  </si>
  <si>
    <t>Liabilities</t>
  </si>
  <si>
    <t>Payables</t>
  </si>
  <si>
    <t>Borrowings</t>
  </si>
  <si>
    <t>Provisions</t>
  </si>
  <si>
    <t>Total liabilities</t>
  </si>
  <si>
    <t>Net assets</t>
  </si>
  <si>
    <t>Equity</t>
  </si>
  <si>
    <t>Accumulated surplus</t>
  </si>
  <si>
    <t>Contributed capital</t>
  </si>
  <si>
    <t>Net worth</t>
  </si>
  <si>
    <t>Commitments for expenditure</t>
  </si>
  <si>
    <t>Contingent assets and contingent liabilities</t>
  </si>
  <si>
    <t>Accumulated Surplus</t>
  </si>
  <si>
    <t>Contributed Capital</t>
  </si>
  <si>
    <t>Total</t>
  </si>
  <si>
    <t>Net result for the year</t>
  </si>
  <si>
    <t>Net assets disposed</t>
  </si>
  <si>
    <t>Cash flows from operating activities</t>
  </si>
  <si>
    <t>Receipts and payments</t>
  </si>
  <si>
    <t>Receipts from government</t>
  </si>
  <si>
    <t>Payments to suppliers and employees</t>
  </si>
  <si>
    <t>Interest paid</t>
  </si>
  <si>
    <t>Net cash flows from operating activities</t>
  </si>
  <si>
    <t>Cash flows from investing activities</t>
  </si>
  <si>
    <t>Purchases of non-financial assets</t>
  </si>
  <si>
    <t>Cash flows from financing activities</t>
  </si>
  <si>
    <t>Cash and cash equivalents at beginning of financial year</t>
  </si>
  <si>
    <t>Cash and cash equivalents at end of financial year</t>
  </si>
  <si>
    <t>(a)</t>
  </si>
  <si>
    <t>(b)</t>
  </si>
  <si>
    <t>(i)</t>
  </si>
  <si>
    <t>Salaries, wages and long service leave</t>
  </si>
  <si>
    <t>Post-employment benefits</t>
  </si>
  <si>
    <t>Defined contribution superannuation expense</t>
  </si>
  <si>
    <t>Defined benefit superannuation expense</t>
  </si>
  <si>
    <t>Termination benefits</t>
  </si>
  <si>
    <t>Total employee expenses</t>
  </si>
  <si>
    <t>Leasehold improvements</t>
  </si>
  <si>
    <t>Computer and communication equipment</t>
  </si>
  <si>
    <t>Plant and equipment</t>
  </si>
  <si>
    <t>Motor vehicles</t>
  </si>
  <si>
    <t>Motor vehicles under finance lease</t>
  </si>
  <si>
    <t>(c)</t>
  </si>
  <si>
    <t>Interest on finance leases</t>
  </si>
  <si>
    <t>Total interest expense</t>
  </si>
  <si>
    <t xml:space="preserve"> (d)</t>
  </si>
  <si>
    <t>Supplies and services</t>
  </si>
  <si>
    <t>Contractors and professional services</t>
  </si>
  <si>
    <t>Technology service costs</t>
  </si>
  <si>
    <t>Travel and transport</t>
  </si>
  <si>
    <t>Training</t>
  </si>
  <si>
    <t>Auditors’ remuneration</t>
  </si>
  <si>
    <t>Other</t>
  </si>
  <si>
    <t>Total other operating expenses</t>
  </si>
  <si>
    <t>Note 2. Income from transactions</t>
  </si>
  <si>
    <t>Note 3. Expenses from transactions</t>
  </si>
  <si>
    <t>Note 4. Other economic flows included in net results</t>
  </si>
  <si>
    <t>Current receivables</t>
  </si>
  <si>
    <t>Contractual</t>
  </si>
  <si>
    <t>Other receivables</t>
  </si>
  <si>
    <t>Statutory</t>
  </si>
  <si>
    <t>Total current receivables</t>
  </si>
  <si>
    <t>Non-current receivables</t>
  </si>
  <si>
    <t>Total non-current receivables</t>
  </si>
  <si>
    <t>Total receivables</t>
  </si>
  <si>
    <t>Accumulated depreciation</t>
  </si>
  <si>
    <t>Computer and communication equipment at fair value</t>
  </si>
  <si>
    <t>Plant and equipment at fair value</t>
  </si>
  <si>
    <t>Motor vehicles at fair value</t>
  </si>
  <si>
    <t>Gross carrying amount</t>
  </si>
  <si>
    <t>Carrying amount and accumulated depreciation</t>
  </si>
  <si>
    <t>Additions</t>
  </si>
  <si>
    <t>Disposals</t>
  </si>
  <si>
    <t>Closing balance</t>
  </si>
  <si>
    <t>Current other assets</t>
  </si>
  <si>
    <t>Prepayments</t>
  </si>
  <si>
    <t>Rental security deposit</t>
  </si>
  <si>
    <t>Total current other assets</t>
  </si>
  <si>
    <t>Total other non-financial assets</t>
  </si>
  <si>
    <t>Current payables</t>
  </si>
  <si>
    <t>FBT payable</t>
  </si>
  <si>
    <t>Total current payables</t>
  </si>
  <si>
    <t>Total payables</t>
  </si>
  <si>
    <t>Current borrowings</t>
  </si>
  <si>
    <t>Total current borrowings</t>
  </si>
  <si>
    <t>Non-current borrowings</t>
  </si>
  <si>
    <t>Total non-current borrowings</t>
  </si>
  <si>
    <t>Total borrowings</t>
  </si>
  <si>
    <t>Current provisions</t>
  </si>
  <si>
    <t>Total current provisions</t>
  </si>
  <si>
    <t>Non-current provisions</t>
  </si>
  <si>
    <t>Total non-current provisions</t>
  </si>
  <si>
    <t>Total provisions</t>
  </si>
  <si>
    <t>Make-good</t>
  </si>
  <si>
    <t>Opening balance</t>
  </si>
  <si>
    <t>Additional provisions recognised</t>
  </si>
  <si>
    <t>Reductions arising from payments/other sacrifices of future economic benefits</t>
  </si>
  <si>
    <t>Current</t>
  </si>
  <si>
    <t>Non-current</t>
  </si>
  <si>
    <t xml:space="preserve"> Total</t>
  </si>
  <si>
    <t>Fund</t>
  </si>
  <si>
    <t>State Superannuation Fund – revised and new</t>
  </si>
  <si>
    <t>VicSuper</t>
  </si>
  <si>
    <t>Minimum future lease payments</t>
  </si>
  <si>
    <t>Present value of minimum future lease payments</t>
  </si>
  <si>
    <t>Finance lease liabilities payable</t>
  </si>
  <si>
    <t>Not longer than one year</t>
  </si>
  <si>
    <t>Longer than one year but not longer than five years</t>
  </si>
  <si>
    <t>Less future finance charges</t>
  </si>
  <si>
    <t>Present value of minimum lease payments</t>
  </si>
  <si>
    <t xml:space="preserve">  </t>
  </si>
  <si>
    <t>Contractual financial assets-loans and receivables</t>
  </si>
  <si>
    <t>Contractual financial liabilities at amortised costs</t>
  </si>
  <si>
    <t>Contractual financial assets</t>
  </si>
  <si>
    <t>Total contractual financial assets</t>
  </si>
  <si>
    <t>Contractual financial liabilities</t>
  </si>
  <si>
    <t>Finance lease liabilities</t>
  </si>
  <si>
    <t>Total contractual financial liabilities</t>
  </si>
  <si>
    <t>Financial liabilities at amortised cost</t>
  </si>
  <si>
    <t>Less than 1 month</t>
  </si>
  <si>
    <t>3 months – 1 year</t>
  </si>
  <si>
    <t>Nominal Amount</t>
  </si>
  <si>
    <t xml:space="preserve">Weighted average interest rate </t>
  </si>
  <si>
    <t>Interest rate exposure</t>
  </si>
  <si>
    <t>Fixed interest rate</t>
  </si>
  <si>
    <t>Variable interest rate</t>
  </si>
  <si>
    <t>Non-interest bearing</t>
  </si>
  <si>
    <t>%</t>
  </si>
  <si>
    <t>Financial liabilities</t>
  </si>
  <si>
    <t>Total financial liabilities</t>
  </si>
  <si>
    <t>Balance as per cash flow statement</t>
  </si>
  <si>
    <t>Net result for the period</t>
  </si>
  <si>
    <t>Other non-cash movements</t>
  </si>
  <si>
    <t>Commissioner</t>
  </si>
  <si>
    <t>Alistair Maclean</t>
  </si>
  <si>
    <t>Victorian Auditor‑General’s Office</t>
  </si>
  <si>
    <t>Audit of the financial statements</t>
  </si>
  <si>
    <t xml:space="preserve">On-costs </t>
  </si>
  <si>
    <t>Depreciation</t>
  </si>
  <si>
    <t>Adjustments</t>
  </si>
  <si>
    <t>$'000</t>
  </si>
  <si>
    <t xml:space="preserve">to </t>
  </si>
  <si>
    <t>Fair value measurement at end of reporting period using:</t>
  </si>
  <si>
    <t>Computer and communications equipment at fair value</t>
  </si>
  <si>
    <t xml:space="preserve">   Computer and communications equipment at fair value</t>
  </si>
  <si>
    <t>Total computer and communications equipment at fair value</t>
  </si>
  <si>
    <r>
      <t>Level 1</t>
    </r>
    <r>
      <rPr>
        <b/>
        <vertAlign val="superscript"/>
        <sz val="10"/>
        <color theme="1"/>
        <rFont val="Calibri"/>
        <family val="2"/>
        <scheme val="minor"/>
      </rPr>
      <t>(i)</t>
    </r>
  </si>
  <si>
    <r>
      <t>Level 2</t>
    </r>
    <r>
      <rPr>
        <b/>
        <vertAlign val="superscript"/>
        <sz val="10"/>
        <color theme="1"/>
        <rFont val="Calibri"/>
        <family val="2"/>
        <scheme val="minor"/>
      </rPr>
      <t>(i)</t>
    </r>
  </si>
  <si>
    <r>
      <t>Level 3</t>
    </r>
    <r>
      <rPr>
        <b/>
        <vertAlign val="superscript"/>
        <sz val="10"/>
        <color theme="1"/>
        <rFont val="Calibri"/>
        <family val="2"/>
        <scheme val="minor"/>
      </rPr>
      <t>(i)</t>
    </r>
  </si>
  <si>
    <t>Impairment loss</t>
  </si>
  <si>
    <t>Purchases/(sales)</t>
  </si>
  <si>
    <t xml:space="preserve">Reconciliation of Level 3 fair value </t>
  </si>
  <si>
    <t xml:space="preserve">Depreciated replacement cost   </t>
  </si>
  <si>
    <t>Cost per unit</t>
  </si>
  <si>
    <t>Cost per vehicle</t>
  </si>
  <si>
    <t>Useful life of plant and equipment</t>
  </si>
  <si>
    <t>Useful life of motor vehicles</t>
  </si>
  <si>
    <t>Useful life of computer and communications equipment</t>
  </si>
  <si>
    <t xml:space="preserve">Valuation technique </t>
  </si>
  <si>
    <t>Computer and communications equipment</t>
  </si>
  <si>
    <t>Motor vehicles under finance leases held for sale</t>
  </si>
  <si>
    <t>Total non-financial physical assets held for sale</t>
  </si>
  <si>
    <t>Non-financial physical assets held for sale</t>
  </si>
  <si>
    <t>Assets under construction at cost</t>
  </si>
  <si>
    <t>Note</t>
  </si>
  <si>
    <t>Total receipts</t>
  </si>
  <si>
    <t>Total payments</t>
  </si>
  <si>
    <t>Total controlled trust</t>
  </si>
  <si>
    <t>Net result</t>
  </si>
  <si>
    <t>General purpose grants</t>
  </si>
  <si>
    <t>Transfer in/out of assets under construction</t>
  </si>
  <si>
    <t>Contributions outstanding as at year end</t>
  </si>
  <si>
    <r>
      <t xml:space="preserve">Unconditional and expected to settle within 12 months </t>
    </r>
    <r>
      <rPr>
        <vertAlign val="superscript"/>
        <sz val="10"/>
        <color theme="1"/>
        <rFont val="Calibri"/>
        <family val="2"/>
        <scheme val="minor"/>
      </rPr>
      <t>(ii)</t>
    </r>
  </si>
  <si>
    <r>
      <t xml:space="preserve">Unconditional and expected to settle after 12 months </t>
    </r>
    <r>
      <rPr>
        <vertAlign val="superscript"/>
        <sz val="10"/>
        <color theme="1"/>
        <rFont val="Calibri"/>
        <family val="2"/>
        <scheme val="minor"/>
      </rPr>
      <t>(ii)</t>
    </r>
  </si>
  <si>
    <r>
      <t xml:space="preserve">Employee benefits </t>
    </r>
    <r>
      <rPr>
        <vertAlign val="superscript"/>
        <sz val="10"/>
        <color theme="1"/>
        <rFont val="Calibri"/>
        <family val="2"/>
        <scheme val="minor"/>
      </rPr>
      <t>(i), (ii)</t>
    </r>
  </si>
  <si>
    <r>
      <t xml:space="preserve">On-costs </t>
    </r>
    <r>
      <rPr>
        <vertAlign val="superscript"/>
        <sz val="10"/>
        <color theme="1"/>
        <rFont val="Calibri"/>
        <family val="2"/>
        <scheme val="minor"/>
      </rPr>
      <t>(ii)</t>
    </r>
  </si>
  <si>
    <r>
      <t xml:space="preserve">Make-good provision </t>
    </r>
    <r>
      <rPr>
        <vertAlign val="superscript"/>
        <sz val="10"/>
        <color theme="1"/>
        <rFont val="Calibri"/>
        <family val="2"/>
        <scheme val="minor"/>
      </rPr>
      <t>(iii)</t>
    </r>
  </si>
  <si>
    <t>Other commitments</t>
  </si>
  <si>
    <t>The Hon Gavin Jennings MP</t>
  </si>
  <si>
    <t>Stephen O’Bryan QC</t>
  </si>
  <si>
    <t xml:space="preserve">Significant unobservable inputs </t>
  </si>
  <si>
    <t>Paid contribution for the year</t>
  </si>
  <si>
    <r>
      <t>1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Calibri"/>
        <family val="2"/>
        <scheme val="minor"/>
      </rPr>
      <t>3 months</t>
    </r>
  </si>
  <si>
    <r>
      <t>1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Calibri"/>
        <family val="2"/>
        <scheme val="minor"/>
      </rPr>
      <t>5 years</t>
    </r>
  </si>
  <si>
    <r>
      <t>Carrying amount</t>
    </r>
    <r>
      <rPr>
        <b/>
        <vertAlign val="superscript"/>
        <sz val="10"/>
        <color theme="1"/>
        <rFont val="Calibri"/>
        <family val="2"/>
        <scheme val="minor"/>
      </rPr>
      <t xml:space="preserve"> (ii)</t>
    </r>
  </si>
  <si>
    <r>
      <t>Carrying amount</t>
    </r>
    <r>
      <rPr>
        <b/>
        <vertAlign val="superscript"/>
        <sz val="10"/>
        <color theme="1"/>
        <rFont val="Calibri"/>
        <family val="2"/>
        <scheme val="minor"/>
      </rPr>
      <t xml:space="preserve"> (i)</t>
    </r>
  </si>
  <si>
    <r>
      <t xml:space="preserve">Funds held in trust </t>
    </r>
    <r>
      <rPr>
        <vertAlign val="superscript"/>
        <sz val="10"/>
        <color theme="1"/>
        <rFont val="Calibri"/>
        <family val="2"/>
        <scheme val="minor"/>
      </rPr>
      <t>(i)</t>
    </r>
  </si>
  <si>
    <t>Balance at 30 June 2016</t>
  </si>
  <si>
    <t>Carrying amount as at 30 June 2016</t>
  </si>
  <si>
    <t>Opening balance as at 1 July 2015</t>
  </si>
  <si>
    <t>Closing balance as at 30 June 2016</t>
  </si>
  <si>
    <t xml:space="preserve">Net carrying amount </t>
  </si>
  <si>
    <t>Controlled trust</t>
  </si>
  <si>
    <t>Cash and cash equivalents</t>
  </si>
  <si>
    <t>Repayment of finance leases</t>
  </si>
  <si>
    <t>Net increase/(decrease) in cash and cash equivalents</t>
  </si>
  <si>
    <t xml:space="preserve">Depreciation </t>
  </si>
  <si>
    <t>Operating lease rental expenses - lease payments</t>
  </si>
  <si>
    <t>Other gains/(losses) from other economic flows</t>
  </si>
  <si>
    <t>Transfers in/(out) of Level 3</t>
  </si>
  <si>
    <r>
      <t>Finance lease liabilities</t>
    </r>
    <r>
      <rPr>
        <vertAlign val="superscript"/>
        <sz val="10"/>
        <color theme="1"/>
        <rFont val="Calibri"/>
        <family val="2"/>
        <scheme val="minor"/>
      </rPr>
      <t xml:space="preserve"> (i)</t>
    </r>
  </si>
  <si>
    <t xml:space="preserve">Total current employee benefits </t>
  </si>
  <si>
    <t>Total current on-costs</t>
  </si>
  <si>
    <t xml:space="preserve">Non-current borrowings </t>
  </si>
  <si>
    <t>Nominal value</t>
  </si>
  <si>
    <r>
      <t>Capital expenditure commitments</t>
    </r>
    <r>
      <rPr>
        <b/>
        <vertAlign val="superscript"/>
        <sz val="10"/>
        <color rgb="FF000000"/>
        <rFont val="Calibri"/>
        <family val="2"/>
      </rPr>
      <t xml:space="preserve"> (i)</t>
    </r>
  </si>
  <si>
    <t>Total capital expenditure commitments</t>
  </si>
  <si>
    <r>
      <t xml:space="preserve">Office lease </t>
    </r>
    <r>
      <rPr>
        <vertAlign val="superscript"/>
        <sz val="10"/>
        <color rgb="FF000000"/>
        <rFont val="Calibri"/>
        <family val="2"/>
      </rPr>
      <t>(ii)</t>
    </r>
  </si>
  <si>
    <t>Total operating and lease commitments</t>
  </si>
  <si>
    <r>
      <t xml:space="preserve">Outsourcing </t>
    </r>
    <r>
      <rPr>
        <vertAlign val="superscript"/>
        <sz val="10"/>
        <color rgb="FF000000"/>
        <rFont val="Calibri"/>
        <family val="2"/>
      </rPr>
      <t>(iii)</t>
    </r>
  </si>
  <si>
    <t>Total other commitments</t>
  </si>
  <si>
    <t>Capital expenditure commitments</t>
  </si>
  <si>
    <t>Total commitments (exclusive of GST)</t>
  </si>
  <si>
    <t>Depreciation of non-current assets</t>
  </si>
  <si>
    <t>Decrease/(Increase) in other non-financial assets</t>
  </si>
  <si>
    <t>Net gain arising from revaluation of make good provision</t>
  </si>
  <si>
    <t>Communications and office expenses</t>
  </si>
  <si>
    <t>Marketing and promotion</t>
  </si>
  <si>
    <t>From AASB 7 Financial Instrument file</t>
  </si>
  <si>
    <t>Increase/(Reduction) resulting from re-measurement</t>
  </si>
  <si>
    <t>LSL</t>
  </si>
  <si>
    <t>Note 19. Executives and Contractors</t>
  </si>
  <si>
    <t>Note 18. Responsible persons</t>
  </si>
  <si>
    <t>Note 17: Cashflow Reconciliation</t>
  </si>
  <si>
    <t>Note 16. Financial Instruments</t>
  </si>
  <si>
    <t>Table 16.1</t>
  </si>
  <si>
    <t>Table 16.2</t>
  </si>
  <si>
    <t>Table 16.3</t>
  </si>
  <si>
    <t>Table 16.4</t>
  </si>
  <si>
    <t>Note 14. Commitments</t>
  </si>
  <si>
    <t>Note 13. Leases</t>
  </si>
  <si>
    <t>Note 12. Superannuation</t>
  </si>
  <si>
    <t>Note 11. Provisions</t>
  </si>
  <si>
    <t>11(a)</t>
  </si>
  <si>
    <t>11(a), (b)</t>
  </si>
  <si>
    <t>11(b)</t>
  </si>
  <si>
    <t>Note 10. Borrowings</t>
  </si>
  <si>
    <t>Note 9. Payables</t>
  </si>
  <si>
    <t>Note 8. Prepayments</t>
  </si>
  <si>
    <t>Note 7. Property, plant and equipment</t>
  </si>
  <si>
    <t>Table 7.4</t>
  </si>
  <si>
    <t>Table 7.5</t>
  </si>
  <si>
    <t>Table 7.2  Movements in carrying amount</t>
  </si>
  <si>
    <t>Table 7.1</t>
  </si>
  <si>
    <t>Table 7.3</t>
  </si>
  <si>
    <t>Note 6. Non-financial physical assets held for sale</t>
  </si>
  <si>
    <t>Note 5. Receivables</t>
  </si>
  <si>
    <t>17(a)</t>
  </si>
  <si>
    <t xml:space="preserve">17(b) </t>
  </si>
  <si>
    <t>Proceeds from sales of non-financial assets</t>
  </si>
  <si>
    <r>
      <t xml:space="preserve">this trust account was created with a purpose being the establishment of IBAC </t>
    </r>
    <r>
      <rPr>
        <vertAlign val="superscript"/>
        <sz val="10"/>
        <color theme="1"/>
        <rFont val="Calibri"/>
        <family val="2"/>
        <scheme val="minor"/>
      </rPr>
      <t>(i)</t>
    </r>
    <r>
      <rPr>
        <sz val="10"/>
        <color theme="1"/>
        <rFont val="Calibri"/>
        <family val="2"/>
        <scheme val="minor"/>
      </rPr>
      <t>.</t>
    </r>
  </si>
  <si>
    <t>IBAC trust fund</t>
  </si>
  <si>
    <t>Amount owing from Government</t>
  </si>
  <si>
    <t>Transfers to asset held for sale</t>
  </si>
  <si>
    <t>Net cash flows used in investing activities</t>
  </si>
  <si>
    <r>
      <t xml:space="preserve">Chief Executive Officer </t>
    </r>
    <r>
      <rPr>
        <vertAlign val="superscript"/>
        <sz val="10"/>
        <color theme="1"/>
        <rFont val="Calibri"/>
        <family val="2"/>
        <scheme val="minor"/>
      </rPr>
      <t>(ii)</t>
    </r>
  </si>
  <si>
    <r>
      <t>Special Minister of State</t>
    </r>
    <r>
      <rPr>
        <vertAlign val="superscript"/>
        <sz val="10"/>
        <color theme="1"/>
        <rFont val="Calibri"/>
        <family val="2"/>
        <scheme val="minor"/>
      </rPr>
      <t xml:space="preserve"> (i)</t>
    </r>
  </si>
  <si>
    <r>
      <t xml:space="preserve">Current employee benefits – annual leave </t>
    </r>
    <r>
      <rPr>
        <b/>
        <vertAlign val="superscript"/>
        <sz val="10"/>
        <color theme="1"/>
        <rFont val="Calibri"/>
        <family val="2"/>
        <scheme val="minor"/>
      </rPr>
      <t>(i)</t>
    </r>
  </si>
  <si>
    <r>
      <t>Current employee benefits – long service leave</t>
    </r>
    <r>
      <rPr>
        <b/>
        <vertAlign val="superscript"/>
        <sz val="10"/>
        <color theme="1"/>
        <rFont val="Calibri"/>
        <family val="2"/>
        <scheme val="minor"/>
      </rPr>
      <t xml:space="preserve"> (i)</t>
    </r>
  </si>
  <si>
    <t>Current provisions for on-costs</t>
  </si>
  <si>
    <t>Movements in assets and liabilities</t>
  </si>
  <si>
    <t>Non-cash movements</t>
  </si>
  <si>
    <t>Non-current assets</t>
  </si>
  <si>
    <t>Total depreciation</t>
  </si>
  <si>
    <t xml:space="preserve">   Plant and equipment at fair value</t>
  </si>
  <si>
    <t xml:space="preserve">   Motor vehicles at fair value</t>
  </si>
  <si>
    <t>Total motor vehicles at fair value</t>
  </si>
  <si>
    <t>Total plant and equipment at fair value</t>
  </si>
  <si>
    <t>Defined benefit plan</t>
  </si>
  <si>
    <t>Defined contribution plans</t>
  </si>
  <si>
    <t>Included in the financial statements as</t>
  </si>
  <si>
    <t>Short-term employee benefits</t>
  </si>
  <si>
    <t>Other long-term benefits</t>
  </si>
  <si>
    <t>Total Remuneration</t>
  </si>
  <si>
    <t>Remuneration</t>
  </si>
  <si>
    <t>30 June 2017</t>
  </si>
  <si>
    <t>1 July 2016</t>
  </si>
  <si>
    <t>Compensation of KMPS</t>
  </si>
  <si>
    <t>Accommodation and property expense</t>
  </si>
  <si>
    <t>Comprehensive Operating Statement for the financial year ended 30 June 2017</t>
  </si>
  <si>
    <t>Carrying amount as at 30 June 2017</t>
  </si>
  <si>
    <t>Unearned income</t>
  </si>
  <si>
    <t>Balance at 1 July 2015</t>
  </si>
  <si>
    <t>Balance at 30 June 2017</t>
  </si>
  <si>
    <t>Statement of Changes in Equity for the financial year ended 30 June 2017</t>
  </si>
  <si>
    <t>Balance Sheet for the financial year ended 30 June 2017</t>
  </si>
  <si>
    <t>Cashflow Statement for the financial year ended 30 June 2017</t>
  </si>
  <si>
    <t>Computer system</t>
  </si>
  <si>
    <t>Increase in provisions</t>
  </si>
  <si>
    <t>Increase in receivables</t>
  </si>
  <si>
    <t>Opening balance as at 1 July 2016</t>
  </si>
  <si>
    <t>Closing balance as at 30 June 2017</t>
  </si>
  <si>
    <r>
      <t>Fair value measurement hierarchy for assets as at 30 June</t>
    </r>
    <r>
      <rPr>
        <b/>
        <sz val="10"/>
        <color rgb="FF000000"/>
        <rFont val="Garamond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2016 and 2017</t>
    </r>
  </si>
  <si>
    <t>Other gains/(loss) from other economic flows</t>
  </si>
  <si>
    <t>Carpark</t>
  </si>
  <si>
    <t>Net gain/(losses) arising from revaluation of annual leave and long service liability</t>
  </si>
  <si>
    <r>
      <t>Total Remuneration</t>
    </r>
    <r>
      <rPr>
        <b/>
        <vertAlign val="superscript"/>
        <sz val="10"/>
        <color theme="1"/>
        <rFont val="Calibri"/>
        <family val="2"/>
        <scheme val="minor"/>
      </rPr>
      <t>(ii)</t>
    </r>
  </si>
  <si>
    <r>
      <t xml:space="preserve">Total annualised employee equivalents (AEE) </t>
    </r>
    <r>
      <rPr>
        <b/>
        <vertAlign val="superscript"/>
        <sz val="10"/>
        <color theme="1"/>
        <rFont val="Calibri"/>
        <family val="2"/>
        <scheme val="minor"/>
      </rPr>
      <t>(i) (iv)</t>
    </r>
  </si>
  <si>
    <r>
      <t xml:space="preserve">Total number of executives </t>
    </r>
    <r>
      <rPr>
        <b/>
        <vertAlign val="superscript"/>
        <sz val="10"/>
        <color theme="1"/>
        <rFont val="Calibri"/>
        <family val="2"/>
        <scheme val="minor"/>
      </rPr>
      <t>(iii)</t>
    </r>
  </si>
  <si>
    <t>Net cash flows used in financing activities</t>
  </si>
  <si>
    <r>
      <t xml:space="preserve">Payables </t>
    </r>
    <r>
      <rPr>
        <b/>
        <vertAlign val="superscript"/>
        <sz val="10"/>
        <color theme="1"/>
        <rFont val="Calibri"/>
        <family val="2"/>
        <scheme val="minor"/>
      </rPr>
      <t>(i)</t>
    </r>
  </si>
  <si>
    <t>Increase/(Decrease) in payables</t>
  </si>
  <si>
    <t>Non-current other assets</t>
  </si>
  <si>
    <t>Total non-current other assets</t>
  </si>
  <si>
    <t>Longer than five years</t>
  </si>
  <si>
    <t>Equipment</t>
  </si>
  <si>
    <t>Other contractual</t>
  </si>
  <si>
    <t>Operating lease commitments</t>
  </si>
  <si>
    <t>Total operating lease commitments</t>
  </si>
  <si>
    <t>Net gains/(losses) on non-financial assets</t>
  </si>
  <si>
    <t>Total gains/(losses) from other economic flows</t>
  </si>
  <si>
    <t>Net gain on disposal of non-financial assets</t>
  </si>
  <si>
    <t>Description of significant unobservable inputs to Level 3 valuations for 2017 and 2016</t>
  </si>
  <si>
    <t>These represent the balance in IBAC trust funds (note 22).</t>
  </si>
  <si>
    <t>Note 20 Related Parties</t>
  </si>
  <si>
    <t>Note 21. Auditors Remuneration</t>
  </si>
  <si>
    <t>Note 22. Trust Account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</si>
</sst>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;\(#,##0\);0"/>
    <numFmt numFmtId="166" formatCode="#,##0;[Red]\(#,##0\);\-\ ;\ \ "/>
    <numFmt numFmtId="167" formatCode="#,##0.00_ ;[Red]\-#,##0.00\ "/>
    <numFmt numFmtId="168" formatCode="_-* #,##0_-;\-* #,##0_-;_-* &quot;-&quot;??_-;_-@_-"/>
    <numFmt numFmtId="169" formatCode="_-&quot;$&quot;* #,##0_-;\-&quot;$&quot;* #,##0_-;_-&quot;$&quot;* &quot;-&quot;??_-;_-@_-"/>
    <numFmt numFmtId="170" formatCode="#,##0_);&quot;(&quot;#,##0&quot;)&quot;;&quot;-&quot;_)"/>
    <numFmt numFmtId="171" formatCode="#,##0.00;[Red]\(#,##0.00\);\-\ ;\ \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0"/>
      <color rgb="FF000000"/>
      <name val="Garamond"/>
      <family val="1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Tahoma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37">
    <xf numFmtId="0" fontId="0" fillId="0" borderId="0" xfId="0"/>
    <xf numFmtId="0" fontId="1" fillId="0" borderId="4" xfId="0" applyFont="1" applyBorder="1"/>
    <xf numFmtId="0" fontId="2" fillId="0" borderId="2" xfId="0" applyFont="1" applyBorder="1"/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66" fontId="1" fillId="2" borderId="0" xfId="0" applyNumberFormat="1" applyFont="1" applyFill="1"/>
    <xf numFmtId="166" fontId="1" fillId="0" borderId="0" xfId="0" applyNumberFormat="1" applyFont="1"/>
    <xf numFmtId="0" fontId="2" fillId="0" borderId="3" xfId="0" applyFont="1" applyBorder="1"/>
    <xf numFmtId="166" fontId="2" fillId="2" borderId="3" xfId="0" applyNumberFormat="1" applyFont="1" applyFill="1" applyBorder="1"/>
    <xf numFmtId="166" fontId="2" fillId="0" borderId="3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164" fontId="1" fillId="2" borderId="0" xfId="0" applyNumberFormat="1" applyFont="1" applyFill="1"/>
    <xf numFmtId="164" fontId="1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6" fontId="1" fillId="2" borderId="2" xfId="0" applyNumberFormat="1" applyFont="1" applyFill="1" applyBorder="1"/>
    <xf numFmtId="166" fontId="1" fillId="0" borderId="2" xfId="0" applyNumberFormat="1" applyFont="1" applyBorder="1"/>
    <xf numFmtId="0" fontId="2" fillId="0" borderId="0" xfId="0" applyFont="1" applyAlignment="1">
      <alignment horizontal="center"/>
    </xf>
    <xf numFmtId="166" fontId="2" fillId="2" borderId="0" xfId="0" applyNumberFormat="1" applyFont="1" applyFill="1"/>
    <xf numFmtId="166" fontId="2" fillId="0" borderId="0" xfId="0" applyNumberFormat="1" applyFont="1"/>
    <xf numFmtId="0" fontId="2" fillId="0" borderId="3" xfId="0" applyFont="1" applyBorder="1" applyAlignment="1">
      <alignment horizontal="center"/>
    </xf>
    <xf numFmtId="166" fontId="2" fillId="2" borderId="1" xfId="0" applyNumberFormat="1" applyFont="1" applyFill="1" applyBorder="1"/>
    <xf numFmtId="166" fontId="2" fillId="0" borderId="1" xfId="0" applyNumberFormat="1" applyFont="1" applyBorder="1"/>
    <xf numFmtId="3" fontId="1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2" borderId="0" xfId="0" applyFont="1" applyFill="1"/>
    <xf numFmtId="166" fontId="1" fillId="0" borderId="0" xfId="0" applyNumberFormat="1" applyFont="1" applyAlignment="1">
      <alignment horizontal="right"/>
    </xf>
    <xf numFmtId="0" fontId="1" fillId="0" borderId="3" xfId="0" applyFont="1" applyBorder="1"/>
    <xf numFmtId="0" fontId="1" fillId="2" borderId="0" xfId="0" quotePrefix="1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2" fillId="2" borderId="0" xfId="0" applyNumberFormat="1" applyFont="1" applyFill="1" applyBorder="1"/>
    <xf numFmtId="0" fontId="2" fillId="0" borderId="2" xfId="0" applyFont="1" applyBorder="1" applyAlignment="1">
      <alignment horizontal="center"/>
    </xf>
    <xf numFmtId="166" fontId="2" fillId="2" borderId="2" xfId="0" applyNumberFormat="1" applyFont="1" applyFill="1" applyBorder="1"/>
    <xf numFmtId="0" fontId="5" fillId="0" borderId="1" xfId="0" applyNumberFormat="1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vertical="center" wrapText="1"/>
    </xf>
    <xf numFmtId="166" fontId="1" fillId="0" borderId="0" xfId="0" applyNumberFormat="1" applyFont="1" applyAlignment="1">
      <alignment horizontal="right" vertical="center"/>
    </xf>
    <xf numFmtId="166" fontId="2" fillId="0" borderId="1" xfId="0" applyNumberFormat="1" applyFont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2" borderId="3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right" wrapText="1"/>
    </xf>
    <xf numFmtId="166" fontId="2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right"/>
    </xf>
    <xf numFmtId="167" fontId="2" fillId="0" borderId="3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166" fontId="2" fillId="0" borderId="3" xfId="0" applyNumberFormat="1" applyFont="1" applyFill="1" applyBorder="1" applyAlignment="1">
      <alignment horizontal="right"/>
    </xf>
    <xf numFmtId="166" fontId="2" fillId="0" borderId="3" xfId="0" applyNumberFormat="1" applyFont="1" applyFill="1" applyBorder="1"/>
    <xf numFmtId="0" fontId="1" fillId="0" borderId="0" xfId="0" applyFont="1" applyBorder="1"/>
    <xf numFmtId="15" fontId="1" fillId="0" borderId="0" xfId="0" quotePrefix="1" applyNumberFormat="1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0" fillId="0" borderId="0" xfId="0" applyFont="1"/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2" fillId="0" borderId="0" xfId="0" applyFont="1"/>
    <xf numFmtId="168" fontId="4" fillId="0" borderId="0" xfId="1" applyNumberFormat="1" applyFont="1"/>
    <xf numFmtId="0" fontId="13" fillId="0" borderId="0" xfId="0" applyFont="1"/>
    <xf numFmtId="166" fontId="2" fillId="2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Border="1"/>
    <xf numFmtId="0" fontId="1" fillId="0" borderId="0" xfId="0" applyFont="1" applyFill="1"/>
    <xf numFmtId="166" fontId="12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/>
    <xf numFmtId="0" fontId="1" fillId="0" borderId="0" xfId="0" applyFont="1"/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/>
    <xf numFmtId="0" fontId="2" fillId="0" borderId="3" xfId="0" applyFont="1" applyBorder="1"/>
    <xf numFmtId="166" fontId="2" fillId="2" borderId="3" xfId="0" applyNumberFormat="1" applyFont="1" applyFill="1" applyBorder="1"/>
    <xf numFmtId="166" fontId="2" fillId="0" borderId="3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166" fontId="2" fillId="2" borderId="0" xfId="0" applyNumberFormat="1" applyFont="1" applyFill="1"/>
    <xf numFmtId="0" fontId="2" fillId="0" borderId="3" xfId="0" applyFont="1" applyBorder="1" applyAlignment="1">
      <alignment horizontal="center"/>
    </xf>
    <xf numFmtId="166" fontId="2" fillId="2" borderId="1" xfId="0" applyNumberFormat="1" applyFont="1" applyFill="1" applyBorder="1"/>
    <xf numFmtId="166" fontId="1" fillId="2" borderId="0" xfId="0" applyNumberFormat="1" applyFont="1" applyFill="1" applyAlignment="1">
      <alignment vertical="center"/>
    </xf>
    <xf numFmtId="164" fontId="1" fillId="0" borderId="0" xfId="0" applyNumberFormat="1" applyFont="1" applyFill="1"/>
    <xf numFmtId="165" fontId="1" fillId="0" borderId="0" xfId="0" applyNumberFormat="1" applyFont="1" applyFill="1"/>
    <xf numFmtId="166" fontId="1" fillId="0" borderId="0" xfId="0" applyNumberFormat="1" applyFont="1" applyFill="1"/>
    <xf numFmtId="166" fontId="2" fillId="0" borderId="0" xfId="0" applyNumberFormat="1" applyFont="1" applyFill="1"/>
    <xf numFmtId="166" fontId="2" fillId="0" borderId="1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0" borderId="0" xfId="0" quotePrefix="1" applyFont="1" applyFill="1" applyAlignment="1">
      <alignment horizontal="right"/>
    </xf>
    <xf numFmtId="0" fontId="2" fillId="0" borderId="2" xfId="0" applyFont="1" applyBorder="1" applyAlignment="1">
      <alignment horizontal="left"/>
    </xf>
    <xf numFmtId="166" fontId="2" fillId="0" borderId="2" xfId="0" applyNumberFormat="1" applyFont="1" applyFill="1" applyBorder="1"/>
    <xf numFmtId="166" fontId="4" fillId="0" borderId="0" xfId="0" applyNumberFormat="1" applyFont="1" applyFill="1"/>
    <xf numFmtId="0" fontId="5" fillId="0" borderId="1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 vertical="center"/>
    </xf>
    <xf numFmtId="166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5" fontId="1" fillId="0" borderId="0" xfId="0" quotePrefix="1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/>
    <xf numFmtId="0" fontId="2" fillId="2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center"/>
    </xf>
    <xf numFmtId="166" fontId="1" fillId="2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  <xf numFmtId="164" fontId="2" fillId="0" borderId="0" xfId="0" applyNumberFormat="1" applyFont="1" applyFill="1"/>
    <xf numFmtId="164" fontId="1" fillId="2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/>
    <xf numFmtId="166" fontId="4" fillId="0" borderId="0" xfId="0" applyNumberFormat="1" applyFont="1" applyAlignment="1">
      <alignment horizontal="right"/>
    </xf>
    <xf numFmtId="166" fontId="1" fillId="0" borderId="0" xfId="0" applyNumberFormat="1" applyFont="1" applyFill="1" applyAlignment="1">
      <alignment vertical="center"/>
    </xf>
    <xf numFmtId="168" fontId="14" fillId="3" borderId="0" xfId="1" applyNumberFormat="1" applyFont="1" applyFill="1"/>
    <xf numFmtId="1" fontId="4" fillId="0" borderId="0" xfId="0" applyNumberFormat="1" applyFont="1"/>
    <xf numFmtId="0" fontId="1" fillId="0" borderId="0" xfId="0" applyFont="1" applyFill="1" applyAlignment="1">
      <alignment vertical="center" wrapText="1"/>
    </xf>
    <xf numFmtId="16" fontId="1" fillId="0" borderId="0" xfId="0" quotePrefix="1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15" fontId="1" fillId="0" borderId="0" xfId="0" quotePrefix="1" applyNumberFormat="1" applyFont="1" applyFill="1" applyAlignment="1">
      <alignment vertical="center"/>
    </xf>
    <xf numFmtId="0" fontId="1" fillId="0" borderId="0" xfId="0" quotePrefix="1" applyFont="1" applyFill="1" applyAlignment="1">
      <alignment vertical="center"/>
    </xf>
    <xf numFmtId="0" fontId="1" fillId="0" borderId="0" xfId="0" quotePrefix="1" applyFont="1" applyFill="1"/>
    <xf numFmtId="0" fontId="5" fillId="0" borderId="3" xfId="0" applyFont="1" applyBorder="1"/>
    <xf numFmtId="166" fontId="5" fillId="2" borderId="3" xfId="0" applyNumberFormat="1" applyFont="1" applyFill="1" applyBorder="1"/>
    <xf numFmtId="0" fontId="16" fillId="0" borderId="0" xfId="0" applyFont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6" fontId="2" fillId="2" borderId="9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17" fillId="0" borderId="0" xfId="0" applyFont="1"/>
    <xf numFmtId="0" fontId="19" fillId="4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9" fillId="4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17" fillId="0" borderId="1" xfId="0" applyFont="1" applyBorder="1"/>
    <xf numFmtId="14" fontId="1" fillId="0" borderId="0" xfId="0" applyNumberFormat="1" applyFont="1"/>
    <xf numFmtId="168" fontId="12" fillId="0" borderId="0" xfId="1" applyNumberFormat="1" applyFont="1"/>
    <xf numFmtId="1" fontId="1" fillId="0" borderId="0" xfId="0" applyNumberFormat="1" applyFont="1"/>
    <xf numFmtId="41" fontId="18" fillId="0" borderId="1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wrapText="1"/>
    </xf>
    <xf numFmtId="166" fontId="5" fillId="0" borderId="3" xfId="0" applyNumberFormat="1" applyFont="1" applyFill="1" applyBorder="1"/>
    <xf numFmtId="1" fontId="0" fillId="0" borderId="0" xfId="0" applyNumberFormat="1"/>
    <xf numFmtId="166" fontId="2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168" fontId="1" fillId="0" borderId="0" xfId="0" applyNumberFormat="1" applyFont="1"/>
    <xf numFmtId="0" fontId="2" fillId="0" borderId="1" xfId="0" applyFont="1" applyFill="1" applyBorder="1" applyAlignment="1">
      <alignment horizontal="right" vertical="center" wrapText="1"/>
    </xf>
    <xf numFmtId="169" fontId="1" fillId="0" borderId="0" xfId="2" applyNumberFormat="1" applyFont="1"/>
    <xf numFmtId="166" fontId="1" fillId="0" borderId="2" xfId="0" applyNumberFormat="1" applyFont="1" applyFill="1" applyBorder="1" applyAlignment="1">
      <alignment horizontal="right"/>
    </xf>
    <xf numFmtId="166" fontId="2" fillId="0" borderId="9" xfId="0" applyNumberFormat="1" applyFont="1" applyFill="1" applyBorder="1" applyAlignment="1">
      <alignment horizontal="right"/>
    </xf>
    <xf numFmtId="166" fontId="1" fillId="0" borderId="0" xfId="0" applyNumberFormat="1" applyFont="1" applyAlignment="1">
      <alignment horizontal="center"/>
    </xf>
    <xf numFmtId="43" fontId="12" fillId="0" borderId="0" xfId="0" applyNumberFormat="1" applyFont="1"/>
    <xf numFmtId="164" fontId="12" fillId="0" borderId="0" xfId="0" applyNumberFormat="1" applyFont="1" applyBorder="1"/>
    <xf numFmtId="164" fontId="22" fillId="0" borderId="0" xfId="0" applyNumberFormat="1" applyFont="1" applyBorder="1"/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70" fontId="1" fillId="2" borderId="0" xfId="0" applyNumberFormat="1" applyFont="1" applyFill="1" applyAlignment="1">
      <alignment vertical="center"/>
    </xf>
    <xf numFmtId="41" fontId="1" fillId="0" borderId="0" xfId="0" applyNumberFormat="1" applyFont="1" applyBorder="1" applyAlignment="1">
      <alignment horizontal="right"/>
    </xf>
    <xf numFmtId="41" fontId="1" fillId="2" borderId="0" xfId="0" applyNumberFormat="1" applyFont="1" applyFill="1" applyBorder="1" applyAlignment="1">
      <alignment horizontal="right"/>
    </xf>
    <xf numFmtId="0" fontId="23" fillId="0" borderId="1" xfId="0" applyFont="1" applyBorder="1"/>
    <xf numFmtId="41" fontId="2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2" applyNumberFormat="1" applyFont="1" applyBorder="1"/>
    <xf numFmtId="169" fontId="1" fillId="2" borderId="0" xfId="2" applyNumberFormat="1" applyFont="1" applyFill="1"/>
    <xf numFmtId="169" fontId="2" fillId="2" borderId="1" xfId="2" applyNumberFormat="1" applyFont="1" applyFill="1" applyBorder="1"/>
    <xf numFmtId="171" fontId="2" fillId="2" borderId="10" xfId="0" applyNumberFormat="1" applyFont="1" applyFill="1" applyBorder="1"/>
    <xf numFmtId="0" fontId="24" fillId="0" borderId="0" xfId="0" applyFont="1"/>
    <xf numFmtId="38" fontId="19" fillId="4" borderId="0" xfId="0" applyNumberFormat="1" applyFont="1" applyFill="1" applyAlignment="1">
      <alignment vertical="center"/>
    </xf>
    <xf numFmtId="38" fontId="18" fillId="0" borderId="0" xfId="0" applyNumberFormat="1" applyFont="1" applyBorder="1" applyAlignment="1">
      <alignment horizontal="right" vertical="center"/>
    </xf>
    <xf numFmtId="38" fontId="18" fillId="4" borderId="1" xfId="0" applyNumberFormat="1" applyFont="1" applyFill="1" applyBorder="1" applyAlignment="1">
      <alignment horizontal="right" vertical="center"/>
    </xf>
    <xf numFmtId="38" fontId="18" fillId="0" borderId="1" xfId="0" applyNumberFormat="1" applyFont="1" applyBorder="1" applyAlignment="1">
      <alignment horizontal="right" vertical="center"/>
    </xf>
    <xf numFmtId="38" fontId="19" fillId="4" borderId="0" xfId="0" applyNumberFormat="1" applyFont="1" applyFill="1" applyAlignment="1">
      <alignment horizontal="right" vertical="center"/>
    </xf>
    <xf numFmtId="38" fontId="18" fillId="0" borderId="0" xfId="0" applyNumberFormat="1" applyFont="1" applyAlignment="1">
      <alignment horizontal="right" vertical="center"/>
    </xf>
    <xf numFmtId="38" fontId="17" fillId="0" borderId="0" xfId="0" applyNumberFormat="1" applyFont="1"/>
    <xf numFmtId="38" fontId="19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F88"/>
  <sheetViews>
    <sheetView tabSelected="1" view="pageBreakPreview" zoomScale="95" zoomScaleNormal="100" zoomScaleSheetLayoutView="95" workbookViewId="0"/>
  </sheetViews>
  <sheetFormatPr defaultRowHeight="12.75" x14ac:dyDescent="0.2"/>
  <cols>
    <col min="1" max="2" width="9.140625" style="5"/>
    <col min="3" max="3" width="45" style="5" customWidth="1"/>
    <col min="4" max="4" width="12" style="14" customWidth="1"/>
    <col min="5" max="5" width="13.42578125" style="107" customWidth="1"/>
    <col min="6" max="6" width="12.7109375" style="5" customWidth="1"/>
    <col min="7" max="16384" width="9.140625" style="5"/>
  </cols>
  <sheetData>
    <row r="1" spans="2:6" x14ac:dyDescent="0.2">
      <c r="C1" s="13" t="s">
        <v>19</v>
      </c>
    </row>
    <row r="2" spans="2:6" x14ac:dyDescent="0.2">
      <c r="C2" s="13" t="s">
        <v>309</v>
      </c>
    </row>
    <row r="3" spans="2:6" x14ac:dyDescent="0.2">
      <c r="C3" s="13"/>
    </row>
    <row r="5" spans="2:6" x14ac:dyDescent="0.2">
      <c r="B5" s="5" t="s">
        <v>0</v>
      </c>
      <c r="C5" s="15" t="s">
        <v>0</v>
      </c>
      <c r="D5" s="16" t="s">
        <v>194</v>
      </c>
      <c r="E5" s="3">
        <v>2017</v>
      </c>
      <c r="F5" s="169">
        <v>2016</v>
      </c>
    </row>
    <row r="6" spans="2:6" x14ac:dyDescent="0.2">
      <c r="E6" s="100" t="s">
        <v>2</v>
      </c>
      <c r="F6" s="97" t="s">
        <v>2</v>
      </c>
    </row>
    <row r="7" spans="2:6" x14ac:dyDescent="0.2">
      <c r="B7" s="5" t="s">
        <v>0</v>
      </c>
      <c r="C7" s="13" t="s">
        <v>3</v>
      </c>
      <c r="E7" s="138"/>
      <c r="F7" s="118"/>
    </row>
    <row r="8" spans="2:6" x14ac:dyDescent="0.2">
      <c r="B8" s="5" t="s">
        <v>0</v>
      </c>
      <c r="C8" s="21" t="s">
        <v>4</v>
      </c>
      <c r="D8" s="22">
        <v>2</v>
      </c>
      <c r="E8" s="141">
        <v>36371.669000000002</v>
      </c>
      <c r="F8" s="198">
        <v>32579.957999999999</v>
      </c>
    </row>
    <row r="9" spans="2:6" x14ac:dyDescent="0.2">
      <c r="B9" s="5" t="s">
        <v>0</v>
      </c>
      <c r="C9" s="13" t="s">
        <v>5</v>
      </c>
      <c r="D9" s="25"/>
      <c r="E9" s="53">
        <v>36371.669000000002</v>
      </c>
      <c r="F9" s="128">
        <v>32579.957999999999</v>
      </c>
    </row>
    <row r="10" spans="2:6" x14ac:dyDescent="0.2">
      <c r="E10" s="54"/>
      <c r="F10" s="96"/>
    </row>
    <row r="11" spans="2:6" x14ac:dyDescent="0.2">
      <c r="B11" s="5" t="s">
        <v>0</v>
      </c>
      <c r="C11" s="13" t="s">
        <v>6</v>
      </c>
      <c r="E11" s="54"/>
      <c r="F11" s="96"/>
    </row>
    <row r="12" spans="2:6" x14ac:dyDescent="0.2">
      <c r="C12" s="5" t="s">
        <v>7</v>
      </c>
      <c r="D12" s="14" t="s">
        <v>8</v>
      </c>
      <c r="E12" s="54">
        <v>22732.447</v>
      </c>
      <c r="F12" s="96">
        <v>19571</v>
      </c>
    </row>
    <row r="13" spans="2:6" x14ac:dyDescent="0.2">
      <c r="B13" s="5" t="s">
        <v>0</v>
      </c>
      <c r="C13" s="5" t="s">
        <v>168</v>
      </c>
      <c r="D13" s="14" t="s">
        <v>9</v>
      </c>
      <c r="E13" s="54">
        <v>2774.9059999999999</v>
      </c>
      <c r="F13" s="96">
        <v>2228.4920000000002</v>
      </c>
    </row>
    <row r="14" spans="2:6" x14ac:dyDescent="0.2">
      <c r="B14" s="5" t="s">
        <v>0</v>
      </c>
      <c r="C14" s="5" t="s">
        <v>10</v>
      </c>
      <c r="D14" s="14" t="s">
        <v>11</v>
      </c>
      <c r="E14" s="54">
        <v>32.393000000000001</v>
      </c>
      <c r="F14" s="96">
        <v>19.114000000000001</v>
      </c>
    </row>
    <row r="15" spans="2:6" x14ac:dyDescent="0.2">
      <c r="B15" s="5" t="s">
        <v>0</v>
      </c>
      <c r="C15" s="21" t="s">
        <v>12</v>
      </c>
      <c r="D15" s="22" t="s">
        <v>13</v>
      </c>
      <c r="E15" s="141">
        <v>10832.923000000001</v>
      </c>
      <c r="F15" s="198">
        <v>10174</v>
      </c>
    </row>
    <row r="16" spans="2:6" x14ac:dyDescent="0.2">
      <c r="B16" s="5" t="s">
        <v>0</v>
      </c>
      <c r="C16" s="13" t="s">
        <v>14</v>
      </c>
      <c r="D16" s="25"/>
      <c r="E16" s="53">
        <v>36372.169000000002</v>
      </c>
      <c r="F16" s="128">
        <v>31992.106</v>
      </c>
    </row>
    <row r="17" spans="2:6" ht="13.5" thickBot="1" x14ac:dyDescent="0.25">
      <c r="C17" s="10" t="s">
        <v>15</v>
      </c>
      <c r="D17" s="28"/>
      <c r="E17" s="60">
        <v>0</v>
      </c>
      <c r="F17" s="75">
        <v>588.35199999999895</v>
      </c>
    </row>
    <row r="18" spans="2:6" x14ac:dyDescent="0.2">
      <c r="B18" s="5" t="s">
        <v>0</v>
      </c>
      <c r="E18" s="54"/>
      <c r="F18" s="96"/>
    </row>
    <row r="19" spans="2:6" x14ac:dyDescent="0.2">
      <c r="B19" s="5" t="s">
        <v>0</v>
      </c>
      <c r="C19" s="13" t="s">
        <v>16</v>
      </c>
      <c r="E19" s="54"/>
      <c r="F19" s="96"/>
    </row>
    <row r="20" spans="2:6" x14ac:dyDescent="0.2">
      <c r="C20" s="5" t="s">
        <v>323</v>
      </c>
      <c r="D20" s="14">
        <v>4</v>
      </c>
      <c r="E20" s="54">
        <v>132.006</v>
      </c>
      <c r="F20" s="96">
        <v>-33.933999999999997</v>
      </c>
    </row>
    <row r="21" spans="2:6" x14ac:dyDescent="0.2">
      <c r="B21" s="5" t="s">
        <v>0</v>
      </c>
      <c r="C21" s="18" t="s">
        <v>17</v>
      </c>
      <c r="D21" s="16"/>
      <c r="E21" s="58">
        <v>132.006</v>
      </c>
      <c r="F21" s="130">
        <v>-33.933999999999997</v>
      </c>
    </row>
    <row r="22" spans="2:6" ht="13.5" thickBot="1" x14ac:dyDescent="0.25">
      <c r="B22" s="5" t="s">
        <v>0</v>
      </c>
      <c r="C22" s="103" t="s">
        <v>198</v>
      </c>
      <c r="D22" s="114"/>
      <c r="E22" s="60">
        <v>132.006</v>
      </c>
      <c r="F22" s="75">
        <v>554.41799999999898</v>
      </c>
    </row>
    <row r="23" spans="2:6" ht="13.5" thickBot="1" x14ac:dyDescent="0.25">
      <c r="B23" s="5" t="s">
        <v>0</v>
      </c>
      <c r="C23" s="162" t="s">
        <v>18</v>
      </c>
      <c r="D23" s="163"/>
      <c r="E23" s="164">
        <v>132.006</v>
      </c>
      <c r="F23" s="199">
        <v>554.41799999999898</v>
      </c>
    </row>
    <row r="24" spans="2:6" x14ac:dyDescent="0.2">
      <c r="B24" s="5" t="s">
        <v>0</v>
      </c>
      <c r="E24" s="37"/>
    </row>
    <row r="28" spans="2:6" x14ac:dyDescent="0.2">
      <c r="E28" s="200"/>
    </row>
    <row r="57" spans="3:6" x14ac:dyDescent="0.2">
      <c r="C57" s="99"/>
      <c r="D57" s="107"/>
      <c r="F57" s="99"/>
    </row>
    <row r="58" spans="3:6" x14ac:dyDescent="0.2">
      <c r="C58" s="99"/>
      <c r="D58" s="107"/>
      <c r="F58" s="99"/>
    </row>
    <row r="59" spans="3:6" x14ac:dyDescent="0.2">
      <c r="C59" s="99"/>
      <c r="D59" s="107"/>
      <c r="F59" s="99"/>
    </row>
    <row r="60" spans="3:6" x14ac:dyDescent="0.2">
      <c r="C60" s="99"/>
      <c r="D60" s="107"/>
      <c r="F60" s="99"/>
    </row>
    <row r="61" spans="3:6" x14ac:dyDescent="0.2">
      <c r="C61" s="99"/>
      <c r="D61" s="107"/>
      <c r="F61" s="99"/>
    </row>
    <row r="62" spans="3:6" x14ac:dyDescent="0.2">
      <c r="C62" s="99"/>
      <c r="D62" s="107"/>
      <c r="F62" s="99"/>
    </row>
    <row r="63" spans="3:6" x14ac:dyDescent="0.2">
      <c r="C63" s="99"/>
      <c r="D63" s="107"/>
      <c r="F63" s="99"/>
    </row>
    <row r="64" spans="3:6" x14ac:dyDescent="0.2">
      <c r="C64" s="99"/>
      <c r="D64" s="107"/>
      <c r="F64" s="99"/>
    </row>
    <row r="65" spans="3:6" x14ac:dyDescent="0.2">
      <c r="C65" s="99"/>
      <c r="D65" s="107"/>
      <c r="F65" s="99"/>
    </row>
    <row r="66" spans="3:6" x14ac:dyDescent="0.2">
      <c r="C66" s="99"/>
      <c r="D66" s="107"/>
      <c r="F66" s="99"/>
    </row>
    <row r="67" spans="3:6" x14ac:dyDescent="0.2">
      <c r="C67" s="99"/>
      <c r="D67" s="107"/>
      <c r="F67" s="99"/>
    </row>
    <row r="68" spans="3:6" x14ac:dyDescent="0.2">
      <c r="C68" s="99"/>
      <c r="D68" s="107"/>
      <c r="F68" s="99"/>
    </row>
    <row r="69" spans="3:6" x14ac:dyDescent="0.2">
      <c r="C69" s="99"/>
      <c r="D69" s="107"/>
      <c r="F69" s="99"/>
    </row>
    <row r="70" spans="3:6" x14ac:dyDescent="0.2">
      <c r="C70" s="99"/>
      <c r="D70" s="107"/>
      <c r="F70" s="99"/>
    </row>
    <row r="71" spans="3:6" x14ac:dyDescent="0.2">
      <c r="C71" s="99"/>
      <c r="D71" s="107"/>
      <c r="F71" s="99"/>
    </row>
    <row r="72" spans="3:6" x14ac:dyDescent="0.2">
      <c r="C72" s="99"/>
      <c r="D72" s="107"/>
      <c r="F72" s="99"/>
    </row>
    <row r="73" spans="3:6" x14ac:dyDescent="0.2">
      <c r="C73" s="99"/>
      <c r="D73" s="107"/>
      <c r="F73" s="99"/>
    </row>
    <row r="74" spans="3:6" x14ac:dyDescent="0.2">
      <c r="C74" s="99"/>
      <c r="D74" s="107"/>
      <c r="F74" s="99"/>
    </row>
    <row r="75" spans="3:6" x14ac:dyDescent="0.2">
      <c r="C75" s="99"/>
      <c r="D75" s="107"/>
      <c r="F75" s="99"/>
    </row>
    <row r="76" spans="3:6" x14ac:dyDescent="0.2">
      <c r="C76" s="99"/>
      <c r="D76" s="107"/>
      <c r="F76" s="99"/>
    </row>
    <row r="77" spans="3:6" x14ac:dyDescent="0.2">
      <c r="C77" s="99"/>
      <c r="D77" s="107"/>
      <c r="F77" s="99"/>
    </row>
    <row r="78" spans="3:6" x14ac:dyDescent="0.2">
      <c r="C78" s="99"/>
      <c r="D78" s="107"/>
      <c r="F78" s="99"/>
    </row>
    <row r="79" spans="3:6" x14ac:dyDescent="0.2">
      <c r="C79" s="99"/>
      <c r="D79" s="107"/>
      <c r="F79" s="99"/>
    </row>
    <row r="80" spans="3:6" x14ac:dyDescent="0.2">
      <c r="C80" s="99"/>
      <c r="D80" s="107"/>
      <c r="F80" s="99"/>
    </row>
    <row r="81" spans="3:6" x14ac:dyDescent="0.2">
      <c r="C81" s="99"/>
      <c r="D81" s="107"/>
      <c r="F81" s="99"/>
    </row>
    <row r="82" spans="3:6" x14ac:dyDescent="0.2">
      <c r="C82" s="99"/>
      <c r="D82" s="107"/>
      <c r="F82" s="99"/>
    </row>
    <row r="83" spans="3:6" x14ac:dyDescent="0.2">
      <c r="C83" s="99"/>
      <c r="D83" s="107"/>
      <c r="F83" s="99"/>
    </row>
    <row r="84" spans="3:6" x14ac:dyDescent="0.2">
      <c r="C84" s="99"/>
      <c r="D84" s="107"/>
      <c r="F84" s="99"/>
    </row>
    <row r="85" spans="3:6" x14ac:dyDescent="0.2">
      <c r="C85" s="99"/>
      <c r="D85" s="107"/>
      <c r="F85" s="99"/>
    </row>
    <row r="86" spans="3:6" x14ac:dyDescent="0.2">
      <c r="C86" s="99"/>
      <c r="D86" s="107"/>
      <c r="F86" s="99"/>
    </row>
    <row r="87" spans="3:6" x14ac:dyDescent="0.2">
      <c r="C87" s="99"/>
      <c r="D87" s="107"/>
      <c r="F87" s="99"/>
    </row>
    <row r="88" spans="3:6" x14ac:dyDescent="0.2">
      <c r="C88" s="99"/>
      <c r="D88" s="107"/>
      <c r="F88" s="9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&amp;L&amp;Z&amp;F
&amp;A&amp;CUNCLASSIFIED</oddFooter>
    <evenFooter>&amp;CUNCLASSIFIED&amp;L&amp;Z&amp;F
&amp;A</evenFooter>
    <firstFooter>&amp;CUNCLASSIFIED&amp;L&amp;Z&amp;F
&amp;A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I39"/>
  <sheetViews>
    <sheetView view="pageBreakPreview" zoomScale="106" zoomScaleNormal="100" zoomScaleSheetLayoutView="106" workbookViewId="0">
      <selection activeCell="E26" sqref="E26"/>
    </sheetView>
  </sheetViews>
  <sheetFormatPr defaultRowHeight="12.75" x14ac:dyDescent="0.2"/>
  <cols>
    <col min="1" max="2" width="9.140625" style="5"/>
    <col min="3" max="3" width="47.42578125" style="5" customWidth="1"/>
    <col min="4" max="11" width="10.7109375" style="5" customWidth="1"/>
    <col min="12" max="16384" width="9.140625" style="5"/>
  </cols>
  <sheetData>
    <row r="1" spans="2:9" x14ac:dyDescent="0.2">
      <c r="C1" s="13" t="s">
        <v>19</v>
      </c>
    </row>
    <row r="2" spans="2:9" x14ac:dyDescent="0.2">
      <c r="C2" s="13" t="s">
        <v>269</v>
      </c>
    </row>
    <row r="4" spans="2:9" x14ac:dyDescent="0.2">
      <c r="B4" s="40" t="s">
        <v>273</v>
      </c>
      <c r="C4" s="40" t="s">
        <v>100</v>
      </c>
    </row>
    <row r="6" spans="2:9" ht="45" customHeight="1" x14ac:dyDescent="0.2">
      <c r="C6" s="1" t="s">
        <v>0</v>
      </c>
      <c r="D6" s="228" t="s">
        <v>99</v>
      </c>
      <c r="E6" s="228"/>
      <c r="F6" s="228" t="s">
        <v>95</v>
      </c>
      <c r="G6" s="228"/>
      <c r="H6" s="228" t="s">
        <v>221</v>
      </c>
      <c r="I6" s="228"/>
    </row>
    <row r="7" spans="2:9" x14ac:dyDescent="0.2">
      <c r="C7" s="21" t="s">
        <v>0</v>
      </c>
      <c r="D7" s="3">
        <v>2017</v>
      </c>
      <c r="E7" s="4">
        <v>2016</v>
      </c>
      <c r="F7" s="3">
        <v>2017</v>
      </c>
      <c r="G7" s="4">
        <v>2016</v>
      </c>
      <c r="H7" s="3">
        <v>2017</v>
      </c>
      <c r="I7" s="4">
        <v>2016</v>
      </c>
    </row>
    <row r="8" spans="2:9" x14ac:dyDescent="0.2">
      <c r="D8" s="6" t="s">
        <v>2</v>
      </c>
      <c r="E8" s="7" t="s">
        <v>2</v>
      </c>
      <c r="F8" s="6" t="s">
        <v>2</v>
      </c>
      <c r="G8" s="7" t="s">
        <v>2</v>
      </c>
      <c r="H8" s="6" t="s">
        <v>2</v>
      </c>
      <c r="I8" s="7" t="s">
        <v>2</v>
      </c>
    </row>
    <row r="9" spans="2:9" x14ac:dyDescent="0.2">
      <c r="C9" s="5" t="s">
        <v>67</v>
      </c>
      <c r="D9" s="8">
        <v>11412</v>
      </c>
      <c r="E9" s="9">
        <v>9349</v>
      </c>
      <c r="F9" s="8">
        <v>4269</v>
      </c>
      <c r="G9" s="9">
        <v>2510</v>
      </c>
      <c r="H9" s="8">
        <v>7143</v>
      </c>
      <c r="I9" s="9">
        <v>6839</v>
      </c>
    </row>
    <row r="10" spans="2:9" x14ac:dyDescent="0.2">
      <c r="C10" s="5" t="s">
        <v>193</v>
      </c>
      <c r="D10" s="8">
        <v>310</v>
      </c>
      <c r="E10" s="9">
        <v>1957</v>
      </c>
      <c r="F10" s="8">
        <v>0</v>
      </c>
      <c r="G10" s="9">
        <v>0</v>
      </c>
      <c r="H10" s="8">
        <v>310</v>
      </c>
      <c r="I10" s="102">
        <v>1957</v>
      </c>
    </row>
    <row r="11" spans="2:9" x14ac:dyDescent="0.2">
      <c r="C11" s="5" t="s">
        <v>96</v>
      </c>
      <c r="D11" s="8">
        <v>4611</v>
      </c>
      <c r="E11" s="9">
        <v>4679</v>
      </c>
      <c r="F11" s="8">
        <v>3947</v>
      </c>
      <c r="G11" s="9">
        <v>3720</v>
      </c>
      <c r="H11" s="8">
        <v>664</v>
      </c>
      <c r="I11" s="102">
        <v>959</v>
      </c>
    </row>
    <row r="12" spans="2:9" x14ac:dyDescent="0.2">
      <c r="C12" s="5" t="s">
        <v>97</v>
      </c>
      <c r="D12" s="8">
        <v>2937</v>
      </c>
      <c r="E12" s="9">
        <v>2752</v>
      </c>
      <c r="F12" s="8">
        <v>1842</v>
      </c>
      <c r="G12" s="9">
        <v>1523</v>
      </c>
      <c r="H12" s="8">
        <v>1095</v>
      </c>
      <c r="I12" s="102">
        <v>1229</v>
      </c>
    </row>
    <row r="13" spans="2:9" x14ac:dyDescent="0.2">
      <c r="C13" s="5" t="s">
        <v>98</v>
      </c>
      <c r="D13" s="8">
        <v>149</v>
      </c>
      <c r="E13" s="9">
        <v>149</v>
      </c>
      <c r="F13" s="8">
        <v>90</v>
      </c>
      <c r="G13" s="9">
        <v>89</v>
      </c>
      <c r="H13" s="8">
        <v>59</v>
      </c>
      <c r="I13" s="102">
        <v>60</v>
      </c>
    </row>
    <row r="14" spans="2:9" x14ac:dyDescent="0.2">
      <c r="C14" s="5" t="s">
        <v>71</v>
      </c>
      <c r="D14" s="8">
        <v>1515</v>
      </c>
      <c r="E14" s="9">
        <v>1432</v>
      </c>
      <c r="F14" s="8">
        <v>410</v>
      </c>
      <c r="G14" s="9">
        <v>385</v>
      </c>
      <c r="H14" s="8">
        <v>1105</v>
      </c>
      <c r="I14" s="102">
        <v>1047</v>
      </c>
    </row>
    <row r="15" spans="2:9" ht="13.5" thickBot="1" x14ac:dyDescent="0.25">
      <c r="C15" s="10" t="s">
        <v>0</v>
      </c>
      <c r="D15" s="11">
        <v>20934</v>
      </c>
      <c r="E15" s="12">
        <v>20318</v>
      </c>
      <c r="F15" s="11">
        <v>10558</v>
      </c>
      <c r="G15" s="12">
        <v>8227</v>
      </c>
      <c r="H15" s="11">
        <v>10376</v>
      </c>
      <c r="I15" s="12">
        <v>12091</v>
      </c>
    </row>
    <row r="39" ht="9" customHeight="1" x14ac:dyDescent="0.2"/>
  </sheetData>
  <mergeCells count="3"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&amp;CUNCLASSIFIED</oddFooter>
    <evenFooter>&amp;CUNCLASSIFIED</evenFooter>
    <firstFooter>&amp;CUNCLASSIFIED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D1:T20"/>
  <sheetViews>
    <sheetView view="pageBreakPreview" zoomScale="96" zoomScaleNormal="100" zoomScaleSheetLayoutView="96" workbookViewId="0">
      <selection activeCell="R28" sqref="R28"/>
    </sheetView>
  </sheetViews>
  <sheetFormatPr defaultRowHeight="12.75" x14ac:dyDescent="0.2"/>
  <cols>
    <col min="1" max="3" width="9.140625" style="5"/>
    <col min="4" max="4" width="38.85546875" style="5" customWidth="1"/>
    <col min="5" max="18" width="9.7109375" style="5" customWidth="1"/>
    <col min="19" max="19" width="9.85546875" style="5" bestFit="1" customWidth="1"/>
    <col min="20" max="16384" width="9.140625" style="5"/>
  </cols>
  <sheetData>
    <row r="1" spans="4:20" x14ac:dyDescent="0.2">
      <c r="D1" s="13" t="s">
        <v>19</v>
      </c>
    </row>
    <row r="2" spans="4:20" x14ac:dyDescent="0.2">
      <c r="D2" s="13" t="s">
        <v>269</v>
      </c>
    </row>
    <row r="5" spans="4:20" x14ac:dyDescent="0.2">
      <c r="D5" s="40" t="s">
        <v>272</v>
      </c>
      <c r="E5" s="40"/>
    </row>
    <row r="7" spans="4:20" ht="64.5" customHeight="1" x14ac:dyDescent="0.2">
      <c r="D7" s="108"/>
      <c r="E7" s="228" t="s">
        <v>67</v>
      </c>
      <c r="F7" s="228"/>
      <c r="G7" s="228" t="s">
        <v>193</v>
      </c>
      <c r="H7" s="228"/>
      <c r="I7" s="228" t="s">
        <v>96</v>
      </c>
      <c r="J7" s="228"/>
      <c r="K7" s="228" t="s">
        <v>97</v>
      </c>
      <c r="L7" s="228"/>
      <c r="M7" s="228" t="s">
        <v>98</v>
      </c>
      <c r="N7" s="228"/>
      <c r="O7" s="228" t="s">
        <v>71</v>
      </c>
      <c r="P7" s="228"/>
      <c r="Q7" s="228" t="s">
        <v>44</v>
      </c>
      <c r="R7" s="228"/>
    </row>
    <row r="8" spans="4:20" x14ac:dyDescent="0.2">
      <c r="D8" s="2" t="s">
        <v>0</v>
      </c>
      <c r="E8" s="3">
        <v>2017</v>
      </c>
      <c r="F8" s="4">
        <v>2016</v>
      </c>
      <c r="G8" s="3">
        <v>2017</v>
      </c>
      <c r="H8" s="4">
        <v>2016</v>
      </c>
      <c r="I8" s="3">
        <v>2017</v>
      </c>
      <c r="J8" s="4">
        <v>2016</v>
      </c>
      <c r="K8" s="3">
        <v>2017</v>
      </c>
      <c r="L8" s="4">
        <v>2016</v>
      </c>
      <c r="M8" s="3">
        <v>2017</v>
      </c>
      <c r="N8" s="4">
        <v>2016</v>
      </c>
      <c r="O8" s="3">
        <v>2017</v>
      </c>
      <c r="P8" s="4">
        <v>2016</v>
      </c>
      <c r="Q8" s="3">
        <v>2017</v>
      </c>
      <c r="R8" s="4">
        <v>2016</v>
      </c>
    </row>
    <row r="9" spans="4:20" x14ac:dyDescent="0.2">
      <c r="E9" s="6" t="s">
        <v>2</v>
      </c>
      <c r="F9" s="7" t="s">
        <v>2</v>
      </c>
      <c r="G9" s="6" t="s">
        <v>2</v>
      </c>
      <c r="H9" s="7" t="s">
        <v>2</v>
      </c>
      <c r="I9" s="6" t="s">
        <v>2</v>
      </c>
      <c r="J9" s="7" t="s">
        <v>2</v>
      </c>
      <c r="K9" s="6" t="s">
        <v>2</v>
      </c>
      <c r="L9" s="7" t="s">
        <v>2</v>
      </c>
      <c r="M9" s="6" t="s">
        <v>2</v>
      </c>
      <c r="N9" s="7" t="s">
        <v>2</v>
      </c>
      <c r="O9" s="6" t="s">
        <v>2</v>
      </c>
      <c r="P9" s="7" t="s">
        <v>2</v>
      </c>
      <c r="Q9" s="6" t="s">
        <v>2</v>
      </c>
      <c r="R9" s="7" t="s">
        <v>2</v>
      </c>
    </row>
    <row r="10" spans="4:20" ht="20.100000000000001" customHeight="1" x14ac:dyDescent="0.2"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</row>
    <row r="11" spans="4:20" ht="20.100000000000001" customHeight="1" x14ac:dyDescent="0.2">
      <c r="D11" s="5" t="s">
        <v>124</v>
      </c>
      <c r="E11" s="8">
        <v>6839</v>
      </c>
      <c r="F11" s="102">
        <v>5689</v>
      </c>
      <c r="G11" s="8">
        <v>1957</v>
      </c>
      <c r="H11" s="102">
        <v>1824</v>
      </c>
      <c r="I11" s="8">
        <v>959</v>
      </c>
      <c r="J11" s="102">
        <v>1332</v>
      </c>
      <c r="K11" s="8">
        <v>1229</v>
      </c>
      <c r="L11" s="102">
        <v>1340</v>
      </c>
      <c r="M11" s="8">
        <v>60</v>
      </c>
      <c r="N11" s="102">
        <v>61</v>
      </c>
      <c r="O11" s="8">
        <v>1047</v>
      </c>
      <c r="P11" s="102">
        <v>992</v>
      </c>
      <c r="Q11" s="8">
        <v>12091</v>
      </c>
      <c r="R11" s="102">
        <v>11238</v>
      </c>
    </row>
    <row r="12" spans="4:20" ht="20.100000000000001" customHeight="1" x14ac:dyDescent="0.2">
      <c r="D12" s="5" t="s">
        <v>101</v>
      </c>
      <c r="E12" s="8">
        <v>0</v>
      </c>
      <c r="F12" s="102">
        <v>0</v>
      </c>
      <c r="G12" s="8">
        <v>417</v>
      </c>
      <c r="H12" s="102">
        <v>2572</v>
      </c>
      <c r="I12" s="8">
        <v>107</v>
      </c>
      <c r="J12" s="102">
        <v>76</v>
      </c>
      <c r="K12" s="8">
        <v>202</v>
      </c>
      <c r="L12" s="102">
        <v>176</v>
      </c>
      <c r="M12" s="8">
        <v>0</v>
      </c>
      <c r="N12" s="102">
        <v>0</v>
      </c>
      <c r="O12" s="8">
        <v>616</v>
      </c>
      <c r="P12" s="102">
        <v>561</v>
      </c>
      <c r="Q12" s="8">
        <v>1342</v>
      </c>
      <c r="R12" s="102">
        <v>3385</v>
      </c>
    </row>
    <row r="13" spans="4:20" ht="20.100000000000001" customHeight="1" x14ac:dyDescent="0.2">
      <c r="D13" s="5" t="s">
        <v>102</v>
      </c>
      <c r="E13" s="8">
        <v>0</v>
      </c>
      <c r="F13" s="119">
        <v>-15</v>
      </c>
      <c r="G13" s="8">
        <v>0</v>
      </c>
      <c r="H13" s="102">
        <v>0</v>
      </c>
      <c r="I13" s="8">
        <v>-21</v>
      </c>
      <c r="J13" s="102">
        <v>-2</v>
      </c>
      <c r="K13" s="8">
        <v>0</v>
      </c>
      <c r="L13" s="102">
        <v>-52</v>
      </c>
      <c r="M13" s="8">
        <v>0</v>
      </c>
      <c r="N13" s="102">
        <v>0</v>
      </c>
      <c r="O13" s="8">
        <v>-224</v>
      </c>
      <c r="P13" s="102">
        <v>-208</v>
      </c>
      <c r="Q13" s="8">
        <v>-245</v>
      </c>
      <c r="R13" s="102">
        <v>-277</v>
      </c>
      <c r="S13" s="99"/>
    </row>
    <row r="14" spans="4:20" s="99" customFormat="1" ht="20.100000000000001" customHeight="1" x14ac:dyDescent="0.2">
      <c r="D14" s="99" t="s">
        <v>200</v>
      </c>
      <c r="E14" s="8">
        <v>2064</v>
      </c>
      <c r="F14" s="102">
        <v>2439</v>
      </c>
      <c r="G14" s="8">
        <v>-2064</v>
      </c>
      <c r="H14" s="102">
        <v>-2439</v>
      </c>
      <c r="I14" s="8">
        <v>0</v>
      </c>
      <c r="J14" s="102">
        <v>0</v>
      </c>
      <c r="K14" s="8">
        <v>0</v>
      </c>
      <c r="L14" s="102">
        <v>0</v>
      </c>
      <c r="M14" s="8">
        <v>0</v>
      </c>
      <c r="N14" s="102">
        <v>0</v>
      </c>
      <c r="O14" s="8">
        <v>0</v>
      </c>
      <c r="P14" s="102">
        <v>0</v>
      </c>
      <c r="Q14" s="8">
        <v>0</v>
      </c>
      <c r="R14" s="102">
        <v>0</v>
      </c>
    </row>
    <row r="15" spans="4:20" ht="20.100000000000001" customHeight="1" x14ac:dyDescent="0.2">
      <c r="D15" s="5" t="s">
        <v>168</v>
      </c>
      <c r="E15" s="8">
        <v>-1760</v>
      </c>
      <c r="F15" s="102">
        <v>-1274</v>
      </c>
      <c r="G15" s="8">
        <v>0</v>
      </c>
      <c r="H15" s="102">
        <v>0</v>
      </c>
      <c r="I15" s="8">
        <v>-381</v>
      </c>
      <c r="J15" s="102">
        <v>-447</v>
      </c>
      <c r="K15" s="8">
        <v>-336</v>
      </c>
      <c r="L15" s="102">
        <v>-235</v>
      </c>
      <c r="M15" s="8">
        <v>-1</v>
      </c>
      <c r="N15" s="102">
        <v>-1</v>
      </c>
      <c r="O15" s="8">
        <v>-297</v>
      </c>
      <c r="P15" s="102">
        <v>-271</v>
      </c>
      <c r="Q15" s="8">
        <v>-2775</v>
      </c>
      <c r="R15" s="102">
        <v>-2228</v>
      </c>
      <c r="S15" s="185"/>
      <c r="T15" s="185"/>
    </row>
    <row r="16" spans="4:20" ht="20.100000000000001" customHeight="1" x14ac:dyDescent="0.2">
      <c r="D16" s="5" t="s">
        <v>283</v>
      </c>
      <c r="E16" s="8">
        <v>0</v>
      </c>
      <c r="F16" s="102">
        <v>0</v>
      </c>
      <c r="G16" s="8">
        <v>0</v>
      </c>
      <c r="H16" s="102">
        <v>0</v>
      </c>
      <c r="I16" s="8">
        <v>0</v>
      </c>
      <c r="J16" s="102">
        <v>0</v>
      </c>
      <c r="K16" s="8">
        <v>0</v>
      </c>
      <c r="L16" s="102">
        <v>0</v>
      </c>
      <c r="M16" s="8">
        <v>0</v>
      </c>
      <c r="N16" s="102">
        <v>0</v>
      </c>
      <c r="O16" s="8">
        <v>-37</v>
      </c>
      <c r="P16" s="102">
        <v>-27</v>
      </c>
      <c r="Q16" s="8">
        <v>-37</v>
      </c>
      <c r="R16" s="102">
        <v>-27</v>
      </c>
      <c r="S16" s="99"/>
    </row>
    <row r="17" spans="4:19" ht="20.100000000000001" customHeight="1" thickBot="1" x14ac:dyDescent="0.25">
      <c r="D17" s="10" t="s">
        <v>103</v>
      </c>
      <c r="E17" s="11">
        <v>7143</v>
      </c>
      <c r="F17" s="12">
        <v>6839</v>
      </c>
      <c r="G17" s="11">
        <v>310</v>
      </c>
      <c r="H17" s="105">
        <v>1957</v>
      </c>
      <c r="I17" s="11">
        <v>664</v>
      </c>
      <c r="J17" s="105">
        <v>959</v>
      </c>
      <c r="K17" s="11">
        <v>1095</v>
      </c>
      <c r="L17" s="105">
        <v>1229</v>
      </c>
      <c r="M17" s="11">
        <v>59</v>
      </c>
      <c r="N17" s="105">
        <v>60</v>
      </c>
      <c r="O17" s="11">
        <v>1105</v>
      </c>
      <c r="P17" s="105">
        <v>1047</v>
      </c>
      <c r="Q17" s="11">
        <v>10376</v>
      </c>
      <c r="R17" s="12">
        <v>12091</v>
      </c>
      <c r="S17" s="99"/>
    </row>
    <row r="18" spans="4:19" x14ac:dyDescent="0.2"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</row>
    <row r="19" spans="4:19" x14ac:dyDescent="0.2">
      <c r="E19" s="9"/>
      <c r="F19" s="9"/>
      <c r="G19" s="93"/>
      <c r="H19" s="92"/>
      <c r="I19" s="92"/>
      <c r="J19" s="92"/>
      <c r="K19" s="92"/>
      <c r="L19" s="92"/>
      <c r="M19" s="86"/>
      <c r="N19" s="86"/>
      <c r="O19" s="92"/>
      <c r="P19" s="86"/>
      <c r="Q19" s="201"/>
      <c r="R19" s="201"/>
    </row>
    <row r="20" spans="4:19" ht="15.75" x14ac:dyDescent="0.25">
      <c r="O20" s="217"/>
    </row>
  </sheetData>
  <mergeCells count="7">
    <mergeCell ref="Q7:R7"/>
    <mergeCell ref="E7:F7"/>
    <mergeCell ref="I7:J7"/>
    <mergeCell ref="K7:L7"/>
    <mergeCell ref="M7:N7"/>
    <mergeCell ref="O7:P7"/>
    <mergeCell ref="G7:H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&amp;CUNCLASSIFIED</oddFooter>
    <evenFooter>&amp;CUNCLASSIFIED</evenFooter>
    <firstFooter>&amp;CUNCLASSIFIED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K77"/>
  <sheetViews>
    <sheetView view="pageBreakPreview" zoomScale="91" zoomScaleNormal="100" zoomScaleSheetLayoutView="91" workbookViewId="0">
      <selection activeCell="J40" sqref="J40"/>
    </sheetView>
  </sheetViews>
  <sheetFormatPr defaultRowHeight="12.75" x14ac:dyDescent="0.2"/>
  <cols>
    <col min="1" max="1" width="9.140625" style="5"/>
    <col min="2" max="2" width="51" style="5" customWidth="1"/>
    <col min="3" max="3" width="13.85546875" style="5" customWidth="1"/>
    <col min="4" max="4" width="14.42578125" style="5" customWidth="1"/>
    <col min="5" max="5" width="13.7109375" style="5" customWidth="1"/>
    <col min="6" max="6" width="14.140625" style="5" customWidth="1"/>
    <col min="7" max="16384" width="9.140625" style="5"/>
  </cols>
  <sheetData>
    <row r="1" spans="1:6" x14ac:dyDescent="0.2">
      <c r="B1" s="13" t="s">
        <v>19</v>
      </c>
      <c r="C1" s="13"/>
    </row>
    <row r="2" spans="1:6" x14ac:dyDescent="0.2">
      <c r="B2" s="13" t="s">
        <v>269</v>
      </c>
      <c r="C2" s="13"/>
    </row>
    <row r="5" spans="1:6" x14ac:dyDescent="0.2">
      <c r="A5" s="106" t="s">
        <v>274</v>
      </c>
      <c r="B5" s="13" t="s">
        <v>322</v>
      </c>
      <c r="C5" s="13"/>
    </row>
    <row r="8" spans="1:6" ht="38.25" customHeight="1" x14ac:dyDescent="0.2">
      <c r="B8" s="1"/>
      <c r="C8" s="229" t="s">
        <v>310</v>
      </c>
      <c r="D8" s="228" t="s">
        <v>172</v>
      </c>
      <c r="E8" s="228"/>
      <c r="F8" s="228"/>
    </row>
    <row r="9" spans="1:6" ht="15" x14ac:dyDescent="0.2">
      <c r="B9" s="124">
        <v>2017</v>
      </c>
      <c r="C9" s="230"/>
      <c r="D9" s="4" t="s">
        <v>176</v>
      </c>
      <c r="E9" s="4" t="s">
        <v>177</v>
      </c>
      <c r="F9" s="4" t="s">
        <v>178</v>
      </c>
    </row>
    <row r="10" spans="1:6" x14ac:dyDescent="0.2">
      <c r="B10" s="77"/>
      <c r="C10" s="132" t="s">
        <v>170</v>
      </c>
      <c r="D10" s="78" t="s">
        <v>2</v>
      </c>
      <c r="E10" s="78" t="s">
        <v>2</v>
      </c>
      <c r="F10" s="78" t="s">
        <v>2</v>
      </c>
    </row>
    <row r="11" spans="1:6" x14ac:dyDescent="0.2">
      <c r="B11" s="13" t="s">
        <v>173</v>
      </c>
      <c r="C11" s="119"/>
      <c r="D11" s="9"/>
      <c r="E11" s="9"/>
      <c r="F11" s="9"/>
    </row>
    <row r="12" spans="1:6" x14ac:dyDescent="0.2">
      <c r="B12" s="5" t="s">
        <v>174</v>
      </c>
      <c r="C12" s="119">
        <v>664</v>
      </c>
      <c r="D12" s="9">
        <v>0</v>
      </c>
      <c r="E12" s="9">
        <v>0</v>
      </c>
      <c r="F12" s="9">
        <v>664</v>
      </c>
    </row>
    <row r="13" spans="1:6" ht="13.5" thickBot="1" x14ac:dyDescent="0.25">
      <c r="B13" s="10" t="s">
        <v>175</v>
      </c>
      <c r="C13" s="76">
        <v>664</v>
      </c>
      <c r="D13" s="12">
        <v>0</v>
      </c>
      <c r="E13" s="12">
        <v>0</v>
      </c>
      <c r="F13" s="12">
        <v>664</v>
      </c>
    </row>
    <row r="14" spans="1:6" x14ac:dyDescent="0.2">
      <c r="C14" s="119"/>
      <c r="D14" s="9"/>
      <c r="E14" s="9"/>
      <c r="F14" s="9"/>
    </row>
    <row r="15" spans="1:6" x14ac:dyDescent="0.2">
      <c r="B15" s="13" t="s">
        <v>97</v>
      </c>
      <c r="C15" s="119"/>
      <c r="D15" s="9"/>
      <c r="E15" s="9"/>
      <c r="F15" s="9"/>
    </row>
    <row r="16" spans="1:6" x14ac:dyDescent="0.2">
      <c r="B16" s="5" t="s">
        <v>294</v>
      </c>
      <c r="C16" s="119">
        <v>1095</v>
      </c>
      <c r="D16" s="9">
        <v>0</v>
      </c>
      <c r="E16" s="9">
        <v>0</v>
      </c>
      <c r="F16" s="9">
        <v>1095</v>
      </c>
    </row>
    <row r="17" spans="2:6" ht="13.5" thickBot="1" x14ac:dyDescent="0.25">
      <c r="B17" s="10" t="s">
        <v>297</v>
      </c>
      <c r="C17" s="76">
        <v>1095</v>
      </c>
      <c r="D17" s="12">
        <v>0</v>
      </c>
      <c r="E17" s="12">
        <v>0</v>
      </c>
      <c r="F17" s="12">
        <v>1095</v>
      </c>
    </row>
    <row r="18" spans="2:6" x14ac:dyDescent="0.2">
      <c r="C18" s="119"/>
      <c r="D18" s="9"/>
      <c r="E18" s="9"/>
      <c r="F18" s="9"/>
    </row>
    <row r="19" spans="2:6" x14ac:dyDescent="0.2">
      <c r="B19" s="13" t="s">
        <v>98</v>
      </c>
      <c r="C19" s="119"/>
      <c r="D19" s="9"/>
      <c r="E19" s="9"/>
      <c r="F19" s="9"/>
    </row>
    <row r="20" spans="2:6" x14ac:dyDescent="0.2">
      <c r="B20" s="5" t="s">
        <v>295</v>
      </c>
      <c r="C20" s="119">
        <v>59</v>
      </c>
      <c r="D20" s="9">
        <v>0</v>
      </c>
      <c r="E20" s="9">
        <v>0</v>
      </c>
      <c r="F20" s="9">
        <v>59</v>
      </c>
    </row>
    <row r="21" spans="2:6" ht="13.5" thickBot="1" x14ac:dyDescent="0.25">
      <c r="B21" s="10" t="s">
        <v>296</v>
      </c>
      <c r="C21" s="76">
        <v>59</v>
      </c>
      <c r="D21" s="12">
        <v>0</v>
      </c>
      <c r="E21" s="12">
        <v>0</v>
      </c>
      <c r="F21" s="12">
        <v>59</v>
      </c>
    </row>
    <row r="22" spans="2:6" s="99" customFormat="1" ht="38.25" customHeight="1" x14ac:dyDescent="0.2">
      <c r="B22" s="1"/>
      <c r="C22" s="229" t="s">
        <v>218</v>
      </c>
      <c r="D22" s="228" t="s">
        <v>172</v>
      </c>
      <c r="E22" s="228"/>
      <c r="F22" s="228"/>
    </row>
    <row r="23" spans="2:6" s="99" customFormat="1" ht="15" x14ac:dyDescent="0.2">
      <c r="B23" s="124">
        <v>2016</v>
      </c>
      <c r="C23" s="230"/>
      <c r="D23" s="4" t="s">
        <v>176</v>
      </c>
      <c r="E23" s="4" t="s">
        <v>177</v>
      </c>
      <c r="F23" s="4" t="s">
        <v>178</v>
      </c>
    </row>
    <row r="24" spans="2:6" s="99" customFormat="1" x14ac:dyDescent="0.2">
      <c r="B24" s="77"/>
      <c r="C24" s="132" t="s">
        <v>170</v>
      </c>
      <c r="D24" s="78" t="s">
        <v>2</v>
      </c>
      <c r="E24" s="78" t="s">
        <v>2</v>
      </c>
      <c r="F24" s="78" t="s">
        <v>2</v>
      </c>
    </row>
    <row r="25" spans="2:6" s="99" customFormat="1" x14ac:dyDescent="0.2">
      <c r="B25" s="106" t="s">
        <v>173</v>
      </c>
      <c r="C25" s="119"/>
      <c r="D25" s="102"/>
      <c r="E25" s="102"/>
      <c r="F25" s="102"/>
    </row>
    <row r="26" spans="2:6" s="99" customFormat="1" x14ac:dyDescent="0.2">
      <c r="B26" s="99" t="s">
        <v>174</v>
      </c>
      <c r="C26" s="119">
        <v>959</v>
      </c>
      <c r="D26" s="102">
        <v>0</v>
      </c>
      <c r="E26" s="102">
        <v>0</v>
      </c>
      <c r="F26" s="102">
        <v>959</v>
      </c>
    </row>
    <row r="27" spans="2:6" s="99" customFormat="1" ht="13.5" thickBot="1" x14ac:dyDescent="0.25">
      <c r="B27" s="103" t="s">
        <v>175</v>
      </c>
      <c r="C27" s="76">
        <v>959</v>
      </c>
      <c r="D27" s="105">
        <v>0</v>
      </c>
      <c r="E27" s="105">
        <v>0</v>
      </c>
      <c r="F27" s="105">
        <v>959</v>
      </c>
    </row>
    <row r="28" spans="2:6" s="99" customFormat="1" x14ac:dyDescent="0.2">
      <c r="C28" s="119"/>
      <c r="D28" s="102"/>
      <c r="E28" s="102"/>
      <c r="F28" s="102"/>
    </row>
    <row r="29" spans="2:6" s="99" customFormat="1" x14ac:dyDescent="0.2">
      <c r="B29" s="106" t="s">
        <v>97</v>
      </c>
      <c r="C29" s="119"/>
      <c r="D29" s="102"/>
      <c r="E29" s="102"/>
      <c r="F29" s="102"/>
    </row>
    <row r="30" spans="2:6" s="99" customFormat="1" x14ac:dyDescent="0.2">
      <c r="B30" s="99" t="s">
        <v>294</v>
      </c>
      <c r="C30" s="119">
        <v>1229</v>
      </c>
      <c r="D30" s="102">
        <v>0</v>
      </c>
      <c r="E30" s="102">
        <v>0</v>
      </c>
      <c r="F30" s="102">
        <v>1229</v>
      </c>
    </row>
    <row r="31" spans="2:6" s="99" customFormat="1" ht="13.5" thickBot="1" x14ac:dyDescent="0.25">
      <c r="B31" s="103" t="s">
        <v>297</v>
      </c>
      <c r="C31" s="76">
        <v>1229</v>
      </c>
      <c r="D31" s="105">
        <v>0</v>
      </c>
      <c r="E31" s="105">
        <v>0</v>
      </c>
      <c r="F31" s="105">
        <v>1229</v>
      </c>
    </row>
    <row r="32" spans="2:6" s="99" customFormat="1" x14ac:dyDescent="0.2">
      <c r="C32" s="119"/>
      <c r="D32" s="102"/>
      <c r="E32" s="102"/>
      <c r="F32" s="102"/>
    </row>
    <row r="33" spans="1:6" s="99" customFormat="1" x14ac:dyDescent="0.2">
      <c r="B33" s="106" t="s">
        <v>98</v>
      </c>
      <c r="C33" s="119"/>
      <c r="D33" s="102"/>
      <c r="E33" s="102"/>
      <c r="F33" s="102"/>
    </row>
    <row r="34" spans="1:6" s="99" customFormat="1" x14ac:dyDescent="0.2">
      <c r="B34" s="99" t="s">
        <v>295</v>
      </c>
      <c r="C34" s="119">
        <v>60</v>
      </c>
      <c r="D34" s="102">
        <v>0</v>
      </c>
      <c r="E34" s="102">
        <v>0</v>
      </c>
      <c r="F34" s="102">
        <v>60</v>
      </c>
    </row>
    <row r="35" spans="1:6" s="99" customFormat="1" ht="13.5" thickBot="1" x14ac:dyDescent="0.25">
      <c r="B35" s="103" t="s">
        <v>296</v>
      </c>
      <c r="C35" s="76">
        <v>60</v>
      </c>
      <c r="D35" s="105">
        <v>0</v>
      </c>
      <c r="E35" s="105">
        <v>0</v>
      </c>
      <c r="F35" s="105">
        <v>60</v>
      </c>
    </row>
    <row r="36" spans="1:6" x14ac:dyDescent="0.2">
      <c r="C36" s="9"/>
      <c r="D36" s="9"/>
      <c r="E36" s="9"/>
      <c r="F36" s="9"/>
    </row>
    <row r="37" spans="1:6" x14ac:dyDescent="0.2">
      <c r="C37" s="9"/>
      <c r="D37" s="9"/>
      <c r="E37" s="9"/>
      <c r="F37" s="9"/>
    </row>
    <row r="38" spans="1:6" x14ac:dyDescent="0.2">
      <c r="C38" s="9"/>
      <c r="D38" s="9"/>
      <c r="E38" s="9"/>
      <c r="F38" s="9"/>
    </row>
    <row r="39" spans="1:6" x14ac:dyDescent="0.2">
      <c r="C39" s="9"/>
      <c r="D39" s="9"/>
      <c r="E39" s="9"/>
      <c r="F39" s="9"/>
    </row>
    <row r="40" spans="1:6" x14ac:dyDescent="0.2">
      <c r="A40" s="13" t="s">
        <v>270</v>
      </c>
      <c r="B40" s="81" t="s">
        <v>181</v>
      </c>
      <c r="C40" s="9"/>
      <c r="D40" s="9"/>
      <c r="E40" s="9"/>
    </row>
    <row r="41" spans="1:6" x14ac:dyDescent="0.2">
      <c r="C41" s="9"/>
      <c r="D41" s="9"/>
      <c r="E41" s="9"/>
    </row>
    <row r="42" spans="1:6" ht="51" x14ac:dyDescent="0.2">
      <c r="B42" s="62"/>
      <c r="C42" s="34" t="s">
        <v>173</v>
      </c>
      <c r="D42" s="34" t="s">
        <v>97</v>
      </c>
      <c r="E42" s="34" t="s">
        <v>98</v>
      </c>
    </row>
    <row r="43" spans="1:6" x14ac:dyDescent="0.2">
      <c r="B43" s="65">
        <v>2017</v>
      </c>
      <c r="C43" s="80" t="s">
        <v>2</v>
      </c>
      <c r="D43" s="80" t="s">
        <v>2</v>
      </c>
      <c r="E43" s="80" t="s">
        <v>2</v>
      </c>
    </row>
    <row r="44" spans="1:6" x14ac:dyDescent="0.2">
      <c r="B44" s="65"/>
      <c r="C44" s="79"/>
      <c r="D44" s="79"/>
      <c r="E44" s="79"/>
    </row>
    <row r="45" spans="1:6" x14ac:dyDescent="0.2">
      <c r="B45" s="5" t="s">
        <v>124</v>
      </c>
      <c r="C45" s="9">
        <v>959</v>
      </c>
      <c r="D45" s="9">
        <v>1229</v>
      </c>
      <c r="E45" s="9">
        <v>60</v>
      </c>
      <c r="F45" s="31"/>
    </row>
    <row r="46" spans="1:6" x14ac:dyDescent="0.2">
      <c r="B46" s="5" t="s">
        <v>180</v>
      </c>
      <c r="C46" s="9">
        <v>86</v>
      </c>
      <c r="D46" s="9">
        <v>202</v>
      </c>
      <c r="E46" s="9">
        <v>0</v>
      </c>
    </row>
    <row r="47" spans="1:6" x14ac:dyDescent="0.2">
      <c r="B47" s="5" t="s">
        <v>229</v>
      </c>
      <c r="C47" s="102">
        <v>0</v>
      </c>
      <c r="D47" s="102">
        <v>0</v>
      </c>
      <c r="E47" s="102">
        <v>0</v>
      </c>
    </row>
    <row r="48" spans="1:6" x14ac:dyDescent="0.2">
      <c r="B48" s="5" t="s">
        <v>168</v>
      </c>
      <c r="C48" s="9">
        <v>-381</v>
      </c>
      <c r="D48" s="9">
        <v>-336</v>
      </c>
      <c r="E48" s="9">
        <v>-1</v>
      </c>
    </row>
    <row r="49" spans="1:11" ht="13.5" thickBot="1" x14ac:dyDescent="0.25">
      <c r="B49" s="10" t="s">
        <v>103</v>
      </c>
      <c r="C49" s="12">
        <v>664</v>
      </c>
      <c r="D49" s="12">
        <v>1095</v>
      </c>
      <c r="E49" s="12">
        <v>59</v>
      </c>
      <c r="G49" s="31"/>
    </row>
    <row r="50" spans="1:11" x14ac:dyDescent="0.2">
      <c r="B50" s="65">
        <v>2016</v>
      </c>
      <c r="C50" s="80"/>
      <c r="D50" s="80"/>
      <c r="E50" s="80"/>
    </row>
    <row r="51" spans="1:11" x14ac:dyDescent="0.2">
      <c r="B51" s="65"/>
      <c r="C51" s="79"/>
      <c r="D51" s="79"/>
      <c r="E51" s="79"/>
    </row>
    <row r="52" spans="1:11" x14ac:dyDescent="0.2">
      <c r="B52" s="99" t="s">
        <v>124</v>
      </c>
      <c r="C52" s="119">
        <v>1332</v>
      </c>
      <c r="D52" s="119">
        <v>1340</v>
      </c>
      <c r="E52" s="119">
        <v>61</v>
      </c>
    </row>
    <row r="53" spans="1:11" x14ac:dyDescent="0.2">
      <c r="B53" s="99" t="s">
        <v>180</v>
      </c>
      <c r="C53" s="119">
        <v>74</v>
      </c>
      <c r="D53" s="119">
        <v>124</v>
      </c>
      <c r="E53" s="119">
        <v>0</v>
      </c>
    </row>
    <row r="54" spans="1:11" x14ac:dyDescent="0.2">
      <c r="B54" s="99" t="s">
        <v>229</v>
      </c>
      <c r="C54" s="119">
        <v>0</v>
      </c>
      <c r="D54" s="119">
        <v>0</v>
      </c>
      <c r="E54" s="119">
        <v>0</v>
      </c>
    </row>
    <row r="55" spans="1:11" x14ac:dyDescent="0.2">
      <c r="B55" s="99" t="s">
        <v>168</v>
      </c>
      <c r="C55" s="119">
        <v>-447</v>
      </c>
      <c r="D55" s="119">
        <v>-235</v>
      </c>
      <c r="E55" s="119">
        <v>-1</v>
      </c>
    </row>
    <row r="56" spans="1:11" hidden="1" x14ac:dyDescent="0.2">
      <c r="B56" s="99" t="s">
        <v>179</v>
      </c>
      <c r="C56" s="119">
        <v>0</v>
      </c>
      <c r="D56" s="119">
        <v>0</v>
      </c>
      <c r="E56" s="119">
        <v>0</v>
      </c>
    </row>
    <row r="57" spans="1:11" hidden="1" x14ac:dyDescent="0.2">
      <c r="B57" s="99" t="s">
        <v>169</v>
      </c>
      <c r="C57" s="119">
        <v>0</v>
      </c>
      <c r="D57" s="119">
        <v>0</v>
      </c>
      <c r="E57" s="119">
        <v>0</v>
      </c>
    </row>
    <row r="58" spans="1:11" ht="13.5" thickBot="1" x14ac:dyDescent="0.25">
      <c r="B58" s="103" t="s">
        <v>103</v>
      </c>
      <c r="C58" s="76">
        <v>959</v>
      </c>
      <c r="D58" s="76">
        <v>1229</v>
      </c>
      <c r="E58" s="76">
        <v>60</v>
      </c>
      <c r="G58" s="31"/>
    </row>
    <row r="62" spans="1:11" x14ac:dyDescent="0.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 spans="1:11" x14ac:dyDescent="0.2">
      <c r="A63" s="77"/>
      <c r="B63" s="77"/>
      <c r="C63" s="202"/>
      <c r="D63" s="77"/>
      <c r="E63" s="77"/>
      <c r="F63" s="77"/>
      <c r="G63" s="77"/>
      <c r="H63" s="77"/>
      <c r="I63" s="77"/>
      <c r="J63" s="77"/>
      <c r="K63" s="77"/>
    </row>
    <row r="64" spans="1:11" x14ac:dyDescent="0.2">
      <c r="A64" s="77"/>
      <c r="B64" s="77"/>
      <c r="C64" s="202"/>
      <c r="D64" s="77"/>
      <c r="E64" s="77"/>
      <c r="F64" s="77"/>
      <c r="G64" s="77"/>
      <c r="H64" s="77"/>
      <c r="I64" s="77"/>
      <c r="J64" s="77"/>
      <c r="K64" s="77"/>
    </row>
    <row r="65" spans="1:11" x14ac:dyDescent="0.2">
      <c r="A65" s="77"/>
      <c r="B65" s="77"/>
      <c r="C65" s="202"/>
      <c r="D65" s="77"/>
      <c r="E65" s="77"/>
      <c r="F65" s="77"/>
      <c r="G65" s="77"/>
      <c r="H65" s="77"/>
      <c r="I65" s="77"/>
      <c r="J65" s="77"/>
      <c r="K65" s="77"/>
    </row>
    <row r="66" spans="1:11" x14ac:dyDescent="0.2">
      <c r="A66" s="77"/>
      <c r="B66" s="77"/>
      <c r="C66" s="202"/>
      <c r="D66" s="77"/>
      <c r="E66" s="77"/>
      <c r="F66" s="77"/>
      <c r="G66" s="77"/>
      <c r="H66" s="77"/>
      <c r="I66" s="77"/>
      <c r="J66" s="77"/>
      <c r="K66" s="77"/>
    </row>
    <row r="67" spans="1:11" x14ac:dyDescent="0.2">
      <c r="A67" s="77"/>
      <c r="B67" s="77"/>
      <c r="C67" s="202"/>
      <c r="D67" s="77"/>
      <c r="E67" s="77"/>
      <c r="F67" s="77"/>
      <c r="G67" s="77"/>
      <c r="H67" s="77"/>
      <c r="I67" s="77"/>
      <c r="J67" s="77"/>
      <c r="K67" s="77"/>
    </row>
    <row r="68" spans="1:11" x14ac:dyDescent="0.2">
      <c r="A68" s="77"/>
      <c r="B68" s="77"/>
      <c r="C68" s="202"/>
      <c r="D68" s="77"/>
      <c r="E68" s="77"/>
      <c r="F68" s="77"/>
      <c r="G68" s="77"/>
      <c r="H68" s="77"/>
      <c r="I68" s="77"/>
      <c r="J68" s="77"/>
      <c r="K68" s="77"/>
    </row>
    <row r="69" spans="1:11" x14ac:dyDescent="0.2">
      <c r="A69" s="77"/>
      <c r="B69" s="77"/>
      <c r="C69" s="202"/>
      <c r="D69" s="77"/>
      <c r="E69" s="77"/>
      <c r="F69" s="77"/>
      <c r="G69" s="77"/>
      <c r="H69" s="77"/>
      <c r="I69" s="77"/>
      <c r="J69" s="77"/>
      <c r="K69" s="77"/>
    </row>
    <row r="70" spans="1:11" x14ac:dyDescent="0.2">
      <c r="A70" s="77"/>
      <c r="B70" s="77"/>
      <c r="C70" s="202"/>
      <c r="D70" s="77"/>
      <c r="E70" s="77"/>
      <c r="F70" s="77"/>
      <c r="G70" s="77"/>
      <c r="H70" s="77"/>
      <c r="I70" s="77"/>
      <c r="J70" s="77"/>
      <c r="K70" s="77"/>
    </row>
    <row r="71" spans="1:11" x14ac:dyDescent="0.2">
      <c r="A71" s="77"/>
      <c r="B71" s="77"/>
      <c r="C71" s="202"/>
      <c r="D71" s="77"/>
      <c r="E71" s="77"/>
      <c r="F71" s="77"/>
      <c r="G71" s="77"/>
      <c r="H71" s="77"/>
      <c r="I71" s="77"/>
      <c r="J71" s="77"/>
      <c r="K71" s="77"/>
    </row>
    <row r="72" spans="1:11" x14ac:dyDescent="0.2">
      <c r="A72" s="77"/>
      <c r="B72" s="77"/>
      <c r="C72" s="202"/>
      <c r="D72" s="77"/>
      <c r="E72" s="77"/>
      <c r="F72" s="77"/>
      <c r="G72" s="77"/>
      <c r="H72" s="77"/>
      <c r="I72" s="77"/>
      <c r="J72" s="77"/>
      <c r="K72" s="77"/>
    </row>
    <row r="73" spans="1:11" s="106" customFormat="1" x14ac:dyDescent="0.2">
      <c r="A73" s="42"/>
      <c r="B73" s="42"/>
      <c r="C73" s="203"/>
      <c r="D73" s="42"/>
      <c r="E73" s="42"/>
      <c r="F73" s="42"/>
      <c r="G73" s="42"/>
      <c r="H73" s="42"/>
      <c r="I73" s="42"/>
      <c r="J73" s="42"/>
      <c r="K73" s="42"/>
    </row>
    <row r="74" spans="1:11" x14ac:dyDescent="0.2">
      <c r="A74" s="77"/>
      <c r="B74" s="77"/>
      <c r="C74" s="202"/>
      <c r="D74" s="77"/>
      <c r="E74" s="77"/>
      <c r="F74" s="77"/>
      <c r="G74" s="77"/>
      <c r="H74" s="77"/>
      <c r="I74" s="77"/>
      <c r="J74" s="77"/>
      <c r="K74" s="77"/>
    </row>
    <row r="75" spans="1:11" x14ac:dyDescent="0.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</row>
    <row r="76" spans="1:11" x14ac:dyDescent="0.2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</row>
    <row r="77" spans="1:11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</row>
  </sheetData>
  <mergeCells count="4">
    <mergeCell ref="D8:F8"/>
    <mergeCell ref="C8:C9"/>
    <mergeCell ref="C22:C23"/>
    <mergeCell ref="D22:F2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&amp;CUNCLASSIFIED</oddFooter>
    <evenFooter>&amp;CUNCLASSIFIED</evenFooter>
    <firstFooter>&amp;CUNCLASSIFIED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D14"/>
  <sheetViews>
    <sheetView view="pageBreakPreview" zoomScaleNormal="100" zoomScaleSheetLayoutView="100" workbookViewId="0">
      <selection activeCell="B7" sqref="B7"/>
    </sheetView>
  </sheetViews>
  <sheetFormatPr defaultRowHeight="12.75" x14ac:dyDescent="0.2"/>
  <cols>
    <col min="1" max="1" width="9.140625" style="5"/>
    <col min="2" max="2" width="51.5703125" style="5" customWidth="1"/>
    <col min="3" max="3" width="13.140625" style="5" customWidth="1"/>
    <col min="4" max="4" width="43.7109375" style="5" customWidth="1"/>
    <col min="5" max="16384" width="9.140625" style="5"/>
  </cols>
  <sheetData>
    <row r="1" spans="1:4" x14ac:dyDescent="0.2">
      <c r="B1" s="13" t="s">
        <v>19</v>
      </c>
      <c r="C1" s="13"/>
    </row>
    <row r="2" spans="1:4" x14ac:dyDescent="0.2">
      <c r="B2" s="13" t="s">
        <v>269</v>
      </c>
      <c r="C2" s="13"/>
    </row>
    <row r="6" spans="1:4" x14ac:dyDescent="0.2">
      <c r="A6" s="13" t="s">
        <v>271</v>
      </c>
      <c r="B6" s="13" t="s">
        <v>342</v>
      </c>
    </row>
    <row r="8" spans="1:4" ht="25.5" x14ac:dyDescent="0.2">
      <c r="B8" s="133"/>
      <c r="C8" s="82" t="s">
        <v>188</v>
      </c>
      <c r="D8" s="82" t="s">
        <v>210</v>
      </c>
    </row>
    <row r="9" spans="1:4" ht="27.95" customHeight="1" x14ac:dyDescent="0.2">
      <c r="B9" s="231" t="s">
        <v>189</v>
      </c>
      <c r="C9" s="233" t="s">
        <v>182</v>
      </c>
      <c r="D9" s="84" t="s">
        <v>183</v>
      </c>
    </row>
    <row r="10" spans="1:4" ht="27.95" customHeight="1" x14ac:dyDescent="0.2">
      <c r="B10" s="232"/>
      <c r="C10" s="234"/>
      <c r="D10" s="85" t="s">
        <v>187</v>
      </c>
    </row>
    <row r="11" spans="1:4" ht="27.95" customHeight="1" x14ac:dyDescent="0.2">
      <c r="B11" s="231" t="s">
        <v>69</v>
      </c>
      <c r="C11" s="233" t="s">
        <v>182</v>
      </c>
      <c r="D11" s="84" t="s">
        <v>183</v>
      </c>
    </row>
    <row r="12" spans="1:4" ht="27.95" customHeight="1" x14ac:dyDescent="0.2">
      <c r="B12" s="232"/>
      <c r="C12" s="234"/>
      <c r="D12" s="85" t="s">
        <v>185</v>
      </c>
    </row>
    <row r="13" spans="1:4" ht="27.95" customHeight="1" x14ac:dyDescent="0.2">
      <c r="B13" s="231" t="s">
        <v>70</v>
      </c>
      <c r="C13" s="233" t="s">
        <v>182</v>
      </c>
      <c r="D13" s="84" t="s">
        <v>184</v>
      </c>
    </row>
    <row r="14" spans="1:4" ht="27.95" customHeight="1" x14ac:dyDescent="0.2">
      <c r="B14" s="232"/>
      <c r="C14" s="234"/>
      <c r="D14" s="83" t="s">
        <v>186</v>
      </c>
    </row>
  </sheetData>
  <mergeCells count="6">
    <mergeCell ref="B13:B14"/>
    <mergeCell ref="B9:B10"/>
    <mergeCell ref="C9:C10"/>
    <mergeCell ref="B11:B12"/>
    <mergeCell ref="C11:C12"/>
    <mergeCell ref="C13:C14"/>
  </mergeCells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E16"/>
  <sheetViews>
    <sheetView view="pageBreakPreview" zoomScale="106" zoomScaleNormal="100" zoomScaleSheetLayoutView="106" workbookViewId="0">
      <selection activeCell="C15" sqref="C15:E15"/>
    </sheetView>
  </sheetViews>
  <sheetFormatPr defaultRowHeight="12.75" x14ac:dyDescent="0.2"/>
  <cols>
    <col min="1" max="2" width="9.140625" style="5"/>
    <col min="3" max="3" width="35.28515625" style="5" customWidth="1"/>
    <col min="4" max="4" width="13" style="99" customWidth="1"/>
    <col min="5" max="5" width="12.7109375" style="99" customWidth="1"/>
    <col min="6" max="16384" width="9.140625" style="5"/>
  </cols>
  <sheetData>
    <row r="1" spans="3:5" x14ac:dyDescent="0.2">
      <c r="C1" s="13" t="s">
        <v>19</v>
      </c>
      <c r="D1" s="106"/>
    </row>
    <row r="2" spans="3:5" x14ac:dyDescent="0.2">
      <c r="C2" s="13" t="s">
        <v>268</v>
      </c>
      <c r="D2" s="106"/>
    </row>
    <row r="4" spans="3:5" x14ac:dyDescent="0.2">
      <c r="C4" s="18"/>
      <c r="D4" s="110">
        <v>2017</v>
      </c>
      <c r="E4" s="98">
        <v>2016</v>
      </c>
    </row>
    <row r="5" spans="3:5" x14ac:dyDescent="0.2">
      <c r="D5" s="100" t="s">
        <v>2</v>
      </c>
      <c r="E5" s="97" t="s">
        <v>2</v>
      </c>
    </row>
    <row r="6" spans="3:5" x14ac:dyDescent="0.2">
      <c r="C6" s="13" t="s">
        <v>104</v>
      </c>
      <c r="D6" s="36"/>
      <c r="E6" s="91" t="s">
        <v>0</v>
      </c>
    </row>
    <row r="7" spans="3:5" x14ac:dyDescent="0.2">
      <c r="C7" s="5" t="s">
        <v>105</v>
      </c>
      <c r="D7" s="8">
        <v>711.53091000000006</v>
      </c>
      <c r="E7" s="119">
        <v>528.78399999999999</v>
      </c>
    </row>
    <row r="8" spans="3:5" x14ac:dyDescent="0.2">
      <c r="C8" s="5" t="s">
        <v>106</v>
      </c>
      <c r="D8" s="8">
        <v>0</v>
      </c>
      <c r="E8" s="119">
        <v>31</v>
      </c>
    </row>
    <row r="9" spans="3:5" x14ac:dyDescent="0.2">
      <c r="C9" s="18" t="s">
        <v>107</v>
      </c>
      <c r="D9" s="115">
        <v>711.53091000000006</v>
      </c>
      <c r="E9" s="121">
        <v>559.78399999999999</v>
      </c>
    </row>
    <row r="10" spans="3:5" s="99" customFormat="1" x14ac:dyDescent="0.2">
      <c r="C10" s="106"/>
      <c r="D10" s="36"/>
      <c r="E10" s="91"/>
    </row>
    <row r="11" spans="3:5" s="99" customFormat="1" x14ac:dyDescent="0.2">
      <c r="C11" s="106" t="s">
        <v>332</v>
      </c>
      <c r="D11" s="8"/>
      <c r="E11" s="119"/>
    </row>
    <row r="12" spans="3:5" s="99" customFormat="1" x14ac:dyDescent="0.2">
      <c r="C12" s="99" t="s">
        <v>105</v>
      </c>
      <c r="D12" s="8">
        <v>135.49708999999999</v>
      </c>
      <c r="E12" s="119">
        <v>23</v>
      </c>
    </row>
    <row r="13" spans="3:5" s="99" customFormat="1" x14ac:dyDescent="0.2">
      <c r="C13" s="111" t="s">
        <v>333</v>
      </c>
      <c r="D13" s="115">
        <v>135.49708999999999</v>
      </c>
      <c r="E13" s="121">
        <v>23</v>
      </c>
    </row>
    <row r="14" spans="3:5" ht="13.5" thickBot="1" x14ac:dyDescent="0.25">
      <c r="C14" s="10" t="s">
        <v>108</v>
      </c>
      <c r="D14" s="104">
        <v>847.02800000000002</v>
      </c>
      <c r="E14" s="76">
        <v>582.78399999999999</v>
      </c>
    </row>
    <row r="15" spans="3:5" x14ac:dyDescent="0.2">
      <c r="C15" s="32"/>
      <c r="D15" s="93"/>
      <c r="E15" s="93"/>
    </row>
    <row r="16" spans="3:5" x14ac:dyDescent="0.2">
      <c r="E16" s="102"/>
    </row>
  </sheetData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F16"/>
  <sheetViews>
    <sheetView view="pageBreakPreview" zoomScaleNormal="100" zoomScaleSheetLayoutView="100" workbookViewId="0">
      <selection activeCell="G1" sqref="G1:R1048576"/>
    </sheetView>
  </sheetViews>
  <sheetFormatPr defaultRowHeight="12.75" x14ac:dyDescent="0.2"/>
  <cols>
    <col min="1" max="3" width="9.140625" style="5"/>
    <col min="4" max="4" width="26.5703125" style="5" customWidth="1"/>
    <col min="5" max="6" width="12.7109375" style="99" customWidth="1"/>
    <col min="7" max="16384" width="9.140625" style="5"/>
  </cols>
  <sheetData>
    <row r="1" spans="3:6" x14ac:dyDescent="0.2">
      <c r="D1" s="13" t="s">
        <v>19</v>
      </c>
    </row>
    <row r="2" spans="3:6" x14ac:dyDescent="0.2">
      <c r="D2" s="13" t="s">
        <v>267</v>
      </c>
    </row>
    <row r="4" spans="3:6" x14ac:dyDescent="0.2">
      <c r="D4" s="18"/>
      <c r="E4" s="110">
        <v>2017</v>
      </c>
      <c r="F4" s="98">
        <v>2016</v>
      </c>
    </row>
    <row r="5" spans="3:6" x14ac:dyDescent="0.2">
      <c r="C5" s="5" t="s">
        <v>0</v>
      </c>
      <c r="E5" s="100"/>
      <c r="F5" s="97"/>
    </row>
    <row r="6" spans="3:6" x14ac:dyDescent="0.2">
      <c r="C6" s="5" t="s">
        <v>0</v>
      </c>
      <c r="D6" s="13" t="s">
        <v>109</v>
      </c>
      <c r="E6" s="8" t="s">
        <v>0</v>
      </c>
      <c r="F6" s="119" t="s">
        <v>0</v>
      </c>
    </row>
    <row r="7" spans="3:6" x14ac:dyDescent="0.2">
      <c r="C7" s="5" t="s">
        <v>0</v>
      </c>
      <c r="D7" s="13" t="s">
        <v>88</v>
      </c>
      <c r="E7" s="8"/>
      <c r="F7" s="119"/>
    </row>
    <row r="8" spans="3:6" x14ac:dyDescent="0.2">
      <c r="D8" s="5" t="s">
        <v>76</v>
      </c>
      <c r="E8" s="8">
        <v>1566.62</v>
      </c>
      <c r="F8" s="119">
        <v>2027.0609999999999</v>
      </c>
    </row>
    <row r="9" spans="3:6" x14ac:dyDescent="0.2">
      <c r="C9" s="5" t="s">
        <v>0</v>
      </c>
      <c r="D9" s="99" t="s">
        <v>311</v>
      </c>
      <c r="E9" s="8">
        <v>11.154</v>
      </c>
      <c r="F9" s="119">
        <v>0</v>
      </c>
    </row>
    <row r="10" spans="3:6" x14ac:dyDescent="0.2">
      <c r="D10" s="5" t="s">
        <v>0</v>
      </c>
      <c r="E10" s="8"/>
      <c r="F10" s="119"/>
    </row>
    <row r="11" spans="3:6" x14ac:dyDescent="0.2">
      <c r="D11" s="13" t="s">
        <v>90</v>
      </c>
      <c r="E11" s="8"/>
      <c r="F11" s="119"/>
    </row>
    <row r="12" spans="3:6" x14ac:dyDescent="0.2">
      <c r="C12" s="5" t="s">
        <v>0</v>
      </c>
      <c r="D12" s="5" t="s">
        <v>110</v>
      </c>
      <c r="E12" s="8">
        <v>29.123000000000001</v>
      </c>
      <c r="F12" s="119">
        <v>27.515000000000001</v>
      </c>
    </row>
    <row r="13" spans="3:6" x14ac:dyDescent="0.2">
      <c r="C13" s="5" t="s">
        <v>0</v>
      </c>
      <c r="D13" s="18" t="s">
        <v>111</v>
      </c>
      <c r="E13" s="115">
        <v>1606.8969999999999</v>
      </c>
      <c r="F13" s="121">
        <v>2054.576</v>
      </c>
    </row>
    <row r="14" spans="3:6" ht="13.5" thickBot="1" x14ac:dyDescent="0.25">
      <c r="D14" s="10" t="s">
        <v>112</v>
      </c>
      <c r="E14" s="104">
        <v>1606.8969999999999</v>
      </c>
      <c r="F14" s="76">
        <v>2054.576</v>
      </c>
    </row>
    <row r="15" spans="3:6" x14ac:dyDescent="0.2">
      <c r="D15" s="32"/>
      <c r="E15" s="87"/>
      <c r="F15" s="87"/>
    </row>
    <row r="16" spans="3:6" x14ac:dyDescent="0.2">
      <c r="E16" s="195"/>
      <c r="F16" s="195"/>
    </row>
  </sheetData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E16"/>
  <sheetViews>
    <sheetView view="pageBreakPreview" zoomScaleNormal="100" zoomScaleSheetLayoutView="100" workbookViewId="0">
      <selection activeCell="C14" sqref="C14:E14"/>
    </sheetView>
  </sheetViews>
  <sheetFormatPr defaultRowHeight="12.75" x14ac:dyDescent="0.2"/>
  <cols>
    <col min="1" max="2" width="9.140625" style="5"/>
    <col min="3" max="3" width="39.140625" style="5" customWidth="1"/>
    <col min="4" max="5" width="12.7109375" style="99" customWidth="1"/>
    <col min="6" max="16384" width="9.140625" style="5"/>
  </cols>
  <sheetData>
    <row r="1" spans="3:5" x14ac:dyDescent="0.2">
      <c r="C1" s="13" t="s">
        <v>19</v>
      </c>
    </row>
    <row r="2" spans="3:5" x14ac:dyDescent="0.2">
      <c r="C2" s="13" t="s">
        <v>266</v>
      </c>
    </row>
    <row r="4" spans="3:5" x14ac:dyDescent="0.2">
      <c r="C4" s="18"/>
      <c r="D4" s="110">
        <v>2017</v>
      </c>
      <c r="E4" s="98">
        <v>2016</v>
      </c>
    </row>
    <row r="5" spans="3:5" x14ac:dyDescent="0.2">
      <c r="D5" s="100"/>
      <c r="E5" s="97"/>
    </row>
    <row r="6" spans="3:5" x14ac:dyDescent="0.2">
      <c r="C6" s="13" t="s">
        <v>113</v>
      </c>
      <c r="D6" s="8"/>
      <c r="E6" s="119"/>
    </row>
    <row r="7" spans="3:5" ht="15" x14ac:dyDescent="0.2">
      <c r="C7" s="5" t="s">
        <v>230</v>
      </c>
      <c r="D7" s="8">
        <v>559</v>
      </c>
      <c r="E7" s="119">
        <v>535.21900000000005</v>
      </c>
    </row>
    <row r="8" spans="3:5" x14ac:dyDescent="0.2">
      <c r="C8" s="18" t="s">
        <v>114</v>
      </c>
      <c r="D8" s="115">
        <v>559</v>
      </c>
      <c r="E8" s="121">
        <v>535.21900000000005</v>
      </c>
    </row>
    <row r="9" spans="3:5" x14ac:dyDescent="0.2">
      <c r="C9" s="5" t="s">
        <v>0</v>
      </c>
      <c r="D9" s="8"/>
      <c r="E9" s="119"/>
    </row>
    <row r="10" spans="3:5" x14ac:dyDescent="0.2">
      <c r="C10" s="13" t="s">
        <v>115</v>
      </c>
      <c r="D10" s="8"/>
      <c r="E10" s="119"/>
    </row>
    <row r="11" spans="3:5" ht="15" x14ac:dyDescent="0.2">
      <c r="C11" s="99" t="s">
        <v>230</v>
      </c>
      <c r="D11" s="8">
        <v>588</v>
      </c>
      <c r="E11" s="119">
        <v>545.80200000000002</v>
      </c>
    </row>
    <row r="12" spans="3:5" x14ac:dyDescent="0.2">
      <c r="C12" s="18" t="s">
        <v>116</v>
      </c>
      <c r="D12" s="115">
        <v>588</v>
      </c>
      <c r="E12" s="121">
        <v>545.80200000000002</v>
      </c>
    </row>
    <row r="13" spans="3:5" ht="13.5" thickBot="1" x14ac:dyDescent="0.25">
      <c r="C13" s="10" t="s">
        <v>117</v>
      </c>
      <c r="D13" s="104">
        <v>1147</v>
      </c>
      <c r="E13" s="76">
        <v>1081.0210000000002</v>
      </c>
    </row>
    <row r="14" spans="3:5" x14ac:dyDescent="0.2">
      <c r="C14" s="32"/>
      <c r="D14" s="93"/>
      <c r="E14" s="93"/>
    </row>
    <row r="15" spans="3:5" x14ac:dyDescent="0.2">
      <c r="D15" s="102"/>
      <c r="E15" s="102"/>
    </row>
    <row r="16" spans="3:5" x14ac:dyDescent="0.2">
      <c r="D16" s="102"/>
      <c r="E16" s="102"/>
    </row>
  </sheetData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185"/>
  <sheetViews>
    <sheetView view="pageBreakPreview" topLeftCell="A16" zoomScaleNormal="100" zoomScaleSheetLayoutView="100" workbookViewId="0">
      <selection activeCell="E30" sqref="E30:G30"/>
    </sheetView>
  </sheetViews>
  <sheetFormatPr defaultRowHeight="12.75" x14ac:dyDescent="0.2"/>
  <cols>
    <col min="1" max="2" width="9.140625" style="5"/>
    <col min="3" max="3" width="4.5703125" style="5" customWidth="1"/>
    <col min="4" max="4" width="45.7109375" style="5" customWidth="1"/>
    <col min="5" max="5" width="14.140625" style="14" customWidth="1"/>
    <col min="6" max="6" width="12.7109375" style="99" customWidth="1"/>
    <col min="7" max="7" width="12.7109375" style="91" customWidth="1"/>
    <col min="8" max="16384" width="9.140625" style="5"/>
  </cols>
  <sheetData>
    <row r="1" spans="3:7" x14ac:dyDescent="0.2">
      <c r="C1" s="13" t="s">
        <v>19</v>
      </c>
    </row>
    <row r="2" spans="3:7" x14ac:dyDescent="0.2">
      <c r="C2" s="13" t="s">
        <v>262</v>
      </c>
    </row>
    <row r="5" spans="3:7" x14ac:dyDescent="0.2">
      <c r="C5" s="99"/>
    </row>
    <row r="6" spans="3:7" x14ac:dyDescent="0.2">
      <c r="C6" s="99"/>
      <c r="D6" s="18" t="s">
        <v>0</v>
      </c>
      <c r="E6" s="16" t="s">
        <v>194</v>
      </c>
      <c r="F6" s="110">
        <v>2017</v>
      </c>
      <c r="G6" s="98">
        <v>2016</v>
      </c>
    </row>
    <row r="7" spans="3:7" x14ac:dyDescent="0.2">
      <c r="C7" s="99"/>
      <c r="F7" s="100" t="s">
        <v>2</v>
      </c>
      <c r="G7" s="97" t="s">
        <v>2</v>
      </c>
    </row>
    <row r="8" spans="3:7" x14ac:dyDescent="0.2">
      <c r="C8" s="99"/>
      <c r="D8" s="13" t="s">
        <v>118</v>
      </c>
      <c r="F8" s="36"/>
    </row>
    <row r="9" spans="3:7" ht="15" x14ac:dyDescent="0.2">
      <c r="C9" s="99"/>
      <c r="D9" s="13" t="s">
        <v>287</v>
      </c>
      <c r="E9" s="14" t="s">
        <v>263</v>
      </c>
      <c r="F9" s="8"/>
      <c r="G9" s="119"/>
    </row>
    <row r="10" spans="3:7" ht="15" x14ac:dyDescent="0.2">
      <c r="C10" s="99"/>
      <c r="D10" s="5" t="s">
        <v>202</v>
      </c>
      <c r="F10" s="8">
        <v>1072</v>
      </c>
      <c r="G10" s="119">
        <v>966</v>
      </c>
    </row>
    <row r="11" spans="3:7" ht="15" x14ac:dyDescent="0.2">
      <c r="C11" s="99"/>
      <c r="D11" s="5" t="s">
        <v>203</v>
      </c>
      <c r="F11" s="8">
        <v>155</v>
      </c>
      <c r="G11" s="119">
        <v>144</v>
      </c>
    </row>
    <row r="12" spans="3:7" x14ac:dyDescent="0.2">
      <c r="C12" s="99"/>
      <c r="D12" s="42"/>
      <c r="E12" s="43"/>
      <c r="F12" s="44"/>
      <c r="G12" s="90"/>
    </row>
    <row r="13" spans="3:7" ht="15" x14ac:dyDescent="0.2">
      <c r="C13" s="99"/>
      <c r="D13" s="13" t="s">
        <v>288</v>
      </c>
      <c r="E13" s="14" t="s">
        <v>263</v>
      </c>
      <c r="F13" s="8"/>
      <c r="G13" s="119"/>
    </row>
    <row r="14" spans="3:7" ht="15" x14ac:dyDescent="0.2">
      <c r="C14" s="99"/>
      <c r="D14" s="99" t="s">
        <v>202</v>
      </c>
      <c r="F14" s="8">
        <v>315</v>
      </c>
      <c r="G14" s="119">
        <v>288</v>
      </c>
    </row>
    <row r="15" spans="3:7" ht="15" x14ac:dyDescent="0.2">
      <c r="C15" s="99"/>
      <c r="D15" s="99" t="s">
        <v>203</v>
      </c>
      <c r="F15" s="8">
        <v>1606</v>
      </c>
      <c r="G15" s="119">
        <v>1383</v>
      </c>
    </row>
    <row r="16" spans="3:7" x14ac:dyDescent="0.2">
      <c r="C16" s="99"/>
      <c r="D16" s="111" t="s">
        <v>231</v>
      </c>
      <c r="E16" s="16"/>
      <c r="F16" s="115">
        <v>3148</v>
      </c>
      <c r="G16" s="121">
        <v>2781</v>
      </c>
    </row>
    <row r="17" spans="3:7" x14ac:dyDescent="0.2">
      <c r="C17" s="99"/>
      <c r="D17" s="42"/>
      <c r="E17" s="43"/>
      <c r="F17" s="44"/>
      <c r="G17" s="90"/>
    </row>
    <row r="18" spans="3:7" x14ac:dyDescent="0.2">
      <c r="C18" s="99"/>
      <c r="D18" s="13" t="s">
        <v>289</v>
      </c>
      <c r="E18" s="14" t="s">
        <v>264</v>
      </c>
      <c r="F18" s="8"/>
      <c r="G18" s="119"/>
    </row>
    <row r="19" spans="3:7" ht="15" x14ac:dyDescent="0.2">
      <c r="C19" s="99"/>
      <c r="D19" s="99" t="s">
        <v>202</v>
      </c>
      <c r="F19" s="8">
        <v>212</v>
      </c>
      <c r="G19" s="119">
        <v>185</v>
      </c>
    </row>
    <row r="20" spans="3:7" ht="15" x14ac:dyDescent="0.2">
      <c r="C20" s="99"/>
      <c r="D20" s="99" t="s">
        <v>203</v>
      </c>
      <c r="F20" s="8">
        <v>209</v>
      </c>
      <c r="G20" s="119">
        <v>177</v>
      </c>
    </row>
    <row r="21" spans="3:7" x14ac:dyDescent="0.2">
      <c r="C21" s="99"/>
      <c r="D21" s="18" t="s">
        <v>232</v>
      </c>
      <c r="E21" s="16"/>
      <c r="F21" s="115">
        <v>421</v>
      </c>
      <c r="G21" s="121">
        <v>362</v>
      </c>
    </row>
    <row r="22" spans="3:7" x14ac:dyDescent="0.2">
      <c r="C22" s="99"/>
      <c r="D22" s="2" t="s">
        <v>119</v>
      </c>
      <c r="E22" s="45"/>
      <c r="F22" s="46">
        <v>3569</v>
      </c>
      <c r="G22" s="125">
        <v>3143</v>
      </c>
    </row>
    <row r="23" spans="3:7" x14ac:dyDescent="0.2">
      <c r="C23" s="99"/>
      <c r="D23" s="5" t="s">
        <v>0</v>
      </c>
      <c r="F23" s="8"/>
      <c r="G23" s="119"/>
    </row>
    <row r="24" spans="3:7" x14ac:dyDescent="0.2">
      <c r="C24" s="99"/>
      <c r="D24" s="13" t="s">
        <v>120</v>
      </c>
      <c r="F24" s="8"/>
      <c r="G24" s="119"/>
    </row>
    <row r="25" spans="3:7" ht="15" x14ac:dyDescent="0.2">
      <c r="C25" s="99"/>
      <c r="D25" s="5" t="s">
        <v>204</v>
      </c>
      <c r="E25" s="14" t="s">
        <v>263</v>
      </c>
      <c r="F25" s="8">
        <v>543</v>
      </c>
      <c r="G25" s="119">
        <v>442</v>
      </c>
    </row>
    <row r="26" spans="3:7" ht="15" x14ac:dyDescent="0.2">
      <c r="C26" s="99"/>
      <c r="D26" s="5" t="s">
        <v>205</v>
      </c>
      <c r="E26" s="14" t="s">
        <v>264</v>
      </c>
      <c r="F26" s="8">
        <v>62</v>
      </c>
      <c r="G26" s="119">
        <v>49</v>
      </c>
    </row>
    <row r="27" spans="3:7" ht="15" x14ac:dyDescent="0.2">
      <c r="C27" s="99"/>
      <c r="D27" s="5" t="s">
        <v>206</v>
      </c>
      <c r="E27" s="14" t="s">
        <v>265</v>
      </c>
      <c r="F27" s="8">
        <v>164</v>
      </c>
      <c r="G27" s="119">
        <v>153</v>
      </c>
    </row>
    <row r="28" spans="3:7" x14ac:dyDescent="0.2">
      <c r="C28" s="99"/>
      <c r="D28" s="18" t="s">
        <v>121</v>
      </c>
      <c r="E28" s="16"/>
      <c r="F28" s="115">
        <v>769</v>
      </c>
      <c r="G28" s="121">
        <v>644</v>
      </c>
    </row>
    <row r="29" spans="3:7" ht="13.5" thickBot="1" x14ac:dyDescent="0.25">
      <c r="C29" s="99"/>
      <c r="D29" s="103" t="s">
        <v>122</v>
      </c>
      <c r="E29" s="114"/>
      <c r="F29" s="104">
        <v>4338</v>
      </c>
      <c r="G29" s="76">
        <v>3787</v>
      </c>
    </row>
    <row r="30" spans="3:7" x14ac:dyDescent="0.2">
      <c r="C30" s="99"/>
      <c r="E30" s="95"/>
      <c r="F30" s="93"/>
      <c r="G30" s="126"/>
    </row>
    <row r="31" spans="3:7" x14ac:dyDescent="0.2">
      <c r="C31" s="99"/>
      <c r="F31" s="102"/>
      <c r="G31" s="119"/>
    </row>
    <row r="32" spans="3:7" x14ac:dyDescent="0.2">
      <c r="E32" s="107"/>
      <c r="F32" s="102"/>
      <c r="G32" s="119"/>
    </row>
    <row r="33" spans="1:7" x14ac:dyDescent="0.2">
      <c r="B33" s="40" t="s">
        <v>59</v>
      </c>
      <c r="F33" s="102"/>
      <c r="G33" s="119"/>
    </row>
    <row r="34" spans="1:7" x14ac:dyDescent="0.2">
      <c r="D34" s="15" t="s">
        <v>0</v>
      </c>
      <c r="E34" s="47" t="s">
        <v>123</v>
      </c>
      <c r="F34" s="127" t="s">
        <v>167</v>
      </c>
      <c r="G34" s="48" t="s">
        <v>44</v>
      </c>
    </row>
    <row r="35" spans="1:7" x14ac:dyDescent="0.2">
      <c r="D35" s="49" t="s">
        <v>0</v>
      </c>
      <c r="E35" s="204">
        <v>2017</v>
      </c>
      <c r="F35" s="204">
        <v>2017</v>
      </c>
      <c r="G35" s="205">
        <v>2017</v>
      </c>
    </row>
    <row r="36" spans="1:7" x14ac:dyDescent="0.2">
      <c r="E36" s="7" t="s">
        <v>2</v>
      </c>
      <c r="F36" s="97" t="s">
        <v>2</v>
      </c>
      <c r="G36" s="6" t="s">
        <v>2</v>
      </c>
    </row>
    <row r="37" spans="1:7" x14ac:dyDescent="0.2">
      <c r="D37" s="13" t="s">
        <v>124</v>
      </c>
      <c r="E37" s="51">
        <v>153</v>
      </c>
      <c r="F37" s="128">
        <v>411.19207845026267</v>
      </c>
      <c r="G37" s="53">
        <v>564.19207845026267</v>
      </c>
    </row>
    <row r="38" spans="1:7" x14ac:dyDescent="0.2">
      <c r="D38" s="5" t="s">
        <v>125</v>
      </c>
      <c r="E38" s="37">
        <v>0</v>
      </c>
      <c r="F38" s="96">
        <v>351</v>
      </c>
      <c r="G38" s="53">
        <v>351</v>
      </c>
    </row>
    <row r="39" spans="1:7" s="99" customFormat="1" x14ac:dyDescent="0.2">
      <c r="D39" s="99" t="s">
        <v>249</v>
      </c>
      <c r="E39" s="37">
        <v>11</v>
      </c>
      <c r="F39" s="96">
        <v>-7.1232503393168463</v>
      </c>
      <c r="G39" s="53">
        <v>3.8767496606831537</v>
      </c>
    </row>
    <row r="40" spans="1:7" ht="25.5" x14ac:dyDescent="0.2">
      <c r="D40" s="55" t="s">
        <v>126</v>
      </c>
      <c r="E40" s="56">
        <v>0</v>
      </c>
      <c r="F40" s="129">
        <v>-271.84385588422975</v>
      </c>
      <c r="G40" s="89">
        <v>-271.84385588422975</v>
      </c>
    </row>
    <row r="41" spans="1:7" s="99" customFormat="1" x14ac:dyDescent="0.2">
      <c r="A41" s="5"/>
      <c r="B41" s="5"/>
      <c r="C41" s="5"/>
      <c r="D41" s="18" t="s">
        <v>103</v>
      </c>
      <c r="E41" s="57">
        <v>164</v>
      </c>
      <c r="F41" s="130">
        <v>483.22497222671603</v>
      </c>
      <c r="G41" s="58">
        <v>647.22497222671609</v>
      </c>
    </row>
    <row r="42" spans="1:7" x14ac:dyDescent="0.2">
      <c r="D42" s="5" t="s">
        <v>0</v>
      </c>
      <c r="E42" s="37"/>
      <c r="F42" s="96"/>
      <c r="G42" s="54"/>
    </row>
    <row r="43" spans="1:7" x14ac:dyDescent="0.2">
      <c r="D43" s="5" t="s">
        <v>127</v>
      </c>
      <c r="E43" s="37">
        <v>0</v>
      </c>
      <c r="F43" s="96">
        <v>421</v>
      </c>
      <c r="G43" s="54">
        <v>421</v>
      </c>
    </row>
    <row r="44" spans="1:7" x14ac:dyDescent="0.2">
      <c r="D44" s="5" t="s">
        <v>128</v>
      </c>
      <c r="E44" s="37">
        <v>164</v>
      </c>
      <c r="F44" s="96">
        <v>62</v>
      </c>
      <c r="G44" s="54">
        <v>226</v>
      </c>
    </row>
    <row r="45" spans="1:7" ht="13.5" thickBot="1" x14ac:dyDescent="0.25">
      <c r="D45" s="10" t="s">
        <v>129</v>
      </c>
      <c r="E45" s="59">
        <v>164</v>
      </c>
      <c r="F45" s="75">
        <v>483</v>
      </c>
      <c r="G45" s="60">
        <v>647</v>
      </c>
    </row>
    <row r="46" spans="1:7" x14ac:dyDescent="0.2">
      <c r="F46" s="102"/>
      <c r="G46" s="119"/>
    </row>
    <row r="47" spans="1:7" x14ac:dyDescent="0.2">
      <c r="F47" s="102"/>
      <c r="G47" s="119"/>
    </row>
    <row r="48" spans="1:7" x14ac:dyDescent="0.2">
      <c r="F48" s="102"/>
      <c r="G48" s="119"/>
    </row>
    <row r="49" spans="1:7" x14ac:dyDescent="0.2">
      <c r="F49" s="102"/>
      <c r="G49" s="119"/>
    </row>
    <row r="50" spans="1:7" x14ac:dyDescent="0.2">
      <c r="F50" s="102"/>
      <c r="G50" s="119"/>
    </row>
    <row r="51" spans="1:7" x14ac:dyDescent="0.2">
      <c r="F51" s="102"/>
      <c r="G51" s="119"/>
    </row>
    <row r="52" spans="1:7" ht="21.75" customHeight="1" x14ac:dyDescent="0.2">
      <c r="F52" s="102"/>
      <c r="G52" s="119"/>
    </row>
    <row r="53" spans="1:7" x14ac:dyDescent="0.2">
      <c r="F53" s="102"/>
      <c r="G53" s="119"/>
    </row>
    <row r="54" spans="1:7" x14ac:dyDescent="0.2">
      <c r="F54" s="102"/>
      <c r="G54" s="119"/>
    </row>
    <row r="55" spans="1:7" x14ac:dyDescent="0.2">
      <c r="F55" s="102"/>
      <c r="G55" s="119"/>
    </row>
    <row r="56" spans="1:7" s="99" customFormat="1" x14ac:dyDescent="0.2">
      <c r="A56" s="5"/>
      <c r="B56" s="5"/>
      <c r="C56" s="5"/>
      <c r="D56" s="5"/>
      <c r="E56" s="14"/>
      <c r="F56" s="102"/>
      <c r="G56" s="119"/>
    </row>
    <row r="57" spans="1:7" ht="33" customHeight="1" x14ac:dyDescent="0.2">
      <c r="F57" s="102"/>
      <c r="G57" s="119"/>
    </row>
    <row r="58" spans="1:7" x14ac:dyDescent="0.2">
      <c r="F58" s="102"/>
      <c r="G58" s="119"/>
    </row>
    <row r="59" spans="1:7" x14ac:dyDescent="0.2">
      <c r="F59" s="102"/>
      <c r="G59" s="119"/>
    </row>
    <row r="60" spans="1:7" x14ac:dyDescent="0.2">
      <c r="F60" s="102"/>
      <c r="G60" s="119"/>
    </row>
    <row r="61" spans="1:7" x14ac:dyDescent="0.2">
      <c r="F61" s="102"/>
      <c r="G61" s="119"/>
    </row>
    <row r="62" spans="1:7" x14ac:dyDescent="0.2">
      <c r="F62" s="102"/>
      <c r="G62" s="119"/>
    </row>
    <row r="63" spans="1:7" x14ac:dyDescent="0.2">
      <c r="F63" s="102"/>
      <c r="G63" s="119"/>
    </row>
    <row r="64" spans="1:7" x14ac:dyDescent="0.2">
      <c r="F64" s="102"/>
      <c r="G64" s="119"/>
    </row>
    <row r="65" spans="6:8" x14ac:dyDescent="0.2">
      <c r="F65" s="102"/>
      <c r="G65" s="119"/>
    </row>
    <row r="66" spans="6:8" x14ac:dyDescent="0.2">
      <c r="F66" s="102"/>
      <c r="G66" s="119"/>
    </row>
    <row r="67" spans="6:8" x14ac:dyDescent="0.2">
      <c r="F67" s="102"/>
      <c r="G67" s="119"/>
    </row>
    <row r="68" spans="6:8" x14ac:dyDescent="0.2">
      <c r="F68" s="102"/>
      <c r="G68" s="119"/>
    </row>
    <row r="69" spans="6:8" x14ac:dyDescent="0.2">
      <c r="F69" s="102"/>
      <c r="G69" s="119"/>
    </row>
    <row r="70" spans="6:8" x14ac:dyDescent="0.2">
      <c r="F70" s="102"/>
      <c r="G70" s="119"/>
      <c r="H70" s="5" t="s">
        <v>250</v>
      </c>
    </row>
    <row r="71" spans="6:8" x14ac:dyDescent="0.2">
      <c r="F71" s="102"/>
      <c r="G71" s="119"/>
      <c r="H71" s="5" t="e">
        <f>#REF!*1.052</f>
        <v>#REF!</v>
      </c>
    </row>
    <row r="72" spans="6:8" x14ac:dyDescent="0.2">
      <c r="F72" s="102"/>
      <c r="G72" s="119"/>
      <c r="H72" s="5" t="e">
        <f>#REF!*1.052</f>
        <v>#REF!</v>
      </c>
    </row>
    <row r="73" spans="6:8" x14ac:dyDescent="0.2">
      <c r="F73" s="102"/>
      <c r="G73" s="119"/>
      <c r="H73" s="5">
        <v>5.1200000000000002E-2</v>
      </c>
    </row>
    <row r="74" spans="6:8" x14ac:dyDescent="0.2">
      <c r="F74" s="102"/>
      <c r="G74" s="119"/>
      <c r="H74" s="99" t="e">
        <f>SUM(H71:H73)</f>
        <v>#REF!</v>
      </c>
    </row>
    <row r="75" spans="6:8" x14ac:dyDescent="0.2">
      <c r="F75" s="102"/>
      <c r="G75" s="119"/>
    </row>
    <row r="76" spans="6:8" x14ac:dyDescent="0.2">
      <c r="F76" s="102"/>
      <c r="G76" s="119"/>
    </row>
    <row r="77" spans="6:8" x14ac:dyDescent="0.2">
      <c r="F77" s="102"/>
      <c r="G77" s="119"/>
    </row>
    <row r="78" spans="6:8" x14ac:dyDescent="0.2">
      <c r="F78" s="102"/>
      <c r="G78" s="119"/>
    </row>
    <row r="79" spans="6:8" x14ac:dyDescent="0.2">
      <c r="F79" s="102"/>
      <c r="G79" s="119"/>
    </row>
    <row r="80" spans="6:8" x14ac:dyDescent="0.2">
      <c r="F80" s="102"/>
      <c r="G80" s="119"/>
    </row>
    <row r="81" spans="6:7" x14ac:dyDescent="0.2">
      <c r="F81" s="102"/>
      <c r="G81" s="119"/>
    </row>
    <row r="82" spans="6:7" x14ac:dyDescent="0.2">
      <c r="F82" s="102"/>
      <c r="G82" s="119"/>
    </row>
    <row r="83" spans="6:7" x14ac:dyDescent="0.2">
      <c r="F83" s="102"/>
      <c r="G83" s="119"/>
    </row>
    <row r="84" spans="6:7" x14ac:dyDescent="0.2">
      <c r="F84" s="102"/>
      <c r="G84" s="119"/>
    </row>
    <row r="85" spans="6:7" x14ac:dyDescent="0.2">
      <c r="F85" s="102"/>
      <c r="G85" s="119"/>
    </row>
    <row r="86" spans="6:7" x14ac:dyDescent="0.2">
      <c r="F86" s="102"/>
      <c r="G86" s="119"/>
    </row>
    <row r="87" spans="6:7" x14ac:dyDescent="0.2">
      <c r="F87" s="102"/>
      <c r="G87" s="119"/>
    </row>
    <row r="88" spans="6:7" x14ac:dyDescent="0.2">
      <c r="F88" s="102"/>
      <c r="G88" s="119"/>
    </row>
    <row r="89" spans="6:7" x14ac:dyDescent="0.2">
      <c r="F89" s="102"/>
      <c r="G89" s="119"/>
    </row>
    <row r="90" spans="6:7" x14ac:dyDescent="0.2">
      <c r="F90" s="102"/>
      <c r="G90" s="119"/>
    </row>
    <row r="91" spans="6:7" x14ac:dyDescent="0.2">
      <c r="F91" s="102"/>
      <c r="G91" s="119"/>
    </row>
    <row r="92" spans="6:7" x14ac:dyDescent="0.2">
      <c r="F92" s="102"/>
      <c r="G92" s="119"/>
    </row>
    <row r="93" spans="6:7" x14ac:dyDescent="0.2">
      <c r="F93" s="102"/>
      <c r="G93" s="119"/>
    </row>
    <row r="94" spans="6:7" x14ac:dyDescent="0.2">
      <c r="F94" s="102"/>
      <c r="G94" s="119"/>
    </row>
    <row r="95" spans="6:7" x14ac:dyDescent="0.2">
      <c r="F95" s="102"/>
      <c r="G95" s="119"/>
    </row>
    <row r="96" spans="6:7" x14ac:dyDescent="0.2">
      <c r="F96" s="102"/>
      <c r="G96" s="119"/>
    </row>
    <row r="97" spans="6:7" x14ac:dyDescent="0.2">
      <c r="F97" s="102"/>
      <c r="G97" s="119"/>
    </row>
    <row r="98" spans="6:7" x14ac:dyDescent="0.2">
      <c r="F98" s="102"/>
      <c r="G98" s="119"/>
    </row>
    <row r="99" spans="6:7" x14ac:dyDescent="0.2">
      <c r="F99" s="102"/>
      <c r="G99" s="119"/>
    </row>
    <row r="100" spans="6:7" x14ac:dyDescent="0.2">
      <c r="F100" s="102"/>
      <c r="G100" s="119"/>
    </row>
    <row r="101" spans="6:7" x14ac:dyDescent="0.2">
      <c r="F101" s="102"/>
      <c r="G101" s="119"/>
    </row>
    <row r="102" spans="6:7" x14ac:dyDescent="0.2">
      <c r="F102" s="102"/>
      <c r="G102" s="119"/>
    </row>
    <row r="103" spans="6:7" x14ac:dyDescent="0.2">
      <c r="F103" s="102"/>
      <c r="G103" s="119"/>
    </row>
    <row r="104" spans="6:7" x14ac:dyDescent="0.2">
      <c r="F104" s="102"/>
      <c r="G104" s="119"/>
    </row>
    <row r="105" spans="6:7" x14ac:dyDescent="0.2">
      <c r="F105" s="102"/>
      <c r="G105" s="119"/>
    </row>
    <row r="106" spans="6:7" x14ac:dyDescent="0.2">
      <c r="F106" s="102"/>
      <c r="G106" s="119"/>
    </row>
    <row r="107" spans="6:7" x14ac:dyDescent="0.2">
      <c r="F107" s="102"/>
      <c r="G107" s="119"/>
    </row>
    <row r="108" spans="6:7" x14ac:dyDescent="0.2">
      <c r="F108" s="102"/>
      <c r="G108" s="119"/>
    </row>
    <row r="109" spans="6:7" x14ac:dyDescent="0.2">
      <c r="F109" s="102"/>
      <c r="G109" s="119"/>
    </row>
    <row r="110" spans="6:7" x14ac:dyDescent="0.2">
      <c r="F110" s="102"/>
      <c r="G110" s="119"/>
    </row>
    <row r="111" spans="6:7" x14ac:dyDescent="0.2">
      <c r="F111" s="102"/>
      <c r="G111" s="119"/>
    </row>
    <row r="112" spans="6:7" x14ac:dyDescent="0.2">
      <c r="F112" s="102"/>
      <c r="G112" s="119"/>
    </row>
    <row r="113" spans="6:7" x14ac:dyDescent="0.2">
      <c r="F113" s="102"/>
      <c r="G113" s="119"/>
    </row>
    <row r="114" spans="6:7" x14ac:dyDescent="0.2">
      <c r="F114" s="102"/>
      <c r="G114" s="119"/>
    </row>
    <row r="115" spans="6:7" x14ac:dyDescent="0.2">
      <c r="F115" s="102"/>
      <c r="G115" s="119"/>
    </row>
    <row r="116" spans="6:7" x14ac:dyDescent="0.2">
      <c r="F116" s="102"/>
      <c r="G116" s="119"/>
    </row>
    <row r="117" spans="6:7" x14ac:dyDescent="0.2">
      <c r="F117" s="102"/>
      <c r="G117" s="119"/>
    </row>
    <row r="118" spans="6:7" x14ac:dyDescent="0.2">
      <c r="F118" s="102"/>
      <c r="G118" s="119"/>
    </row>
    <row r="119" spans="6:7" x14ac:dyDescent="0.2">
      <c r="F119" s="102"/>
      <c r="G119" s="119"/>
    </row>
    <row r="120" spans="6:7" x14ac:dyDescent="0.2">
      <c r="F120" s="102"/>
      <c r="G120" s="119"/>
    </row>
    <row r="121" spans="6:7" x14ac:dyDescent="0.2">
      <c r="F121" s="102"/>
      <c r="G121" s="119"/>
    </row>
    <row r="122" spans="6:7" x14ac:dyDescent="0.2">
      <c r="F122" s="102"/>
      <c r="G122" s="119"/>
    </row>
    <row r="123" spans="6:7" x14ac:dyDescent="0.2">
      <c r="F123" s="102"/>
      <c r="G123" s="119"/>
    </row>
    <row r="124" spans="6:7" x14ac:dyDescent="0.2">
      <c r="F124" s="102"/>
      <c r="G124" s="119"/>
    </row>
    <row r="125" spans="6:7" x14ac:dyDescent="0.2">
      <c r="F125" s="102"/>
      <c r="G125" s="119"/>
    </row>
    <row r="126" spans="6:7" x14ac:dyDescent="0.2">
      <c r="F126" s="102"/>
      <c r="G126" s="119"/>
    </row>
    <row r="127" spans="6:7" x14ac:dyDescent="0.2">
      <c r="F127" s="102"/>
      <c r="G127" s="119"/>
    </row>
    <row r="128" spans="6:7" x14ac:dyDescent="0.2">
      <c r="F128" s="102"/>
      <c r="G128" s="119"/>
    </row>
    <row r="129" spans="6:7" x14ac:dyDescent="0.2">
      <c r="F129" s="102"/>
      <c r="G129" s="119"/>
    </row>
    <row r="130" spans="6:7" x14ac:dyDescent="0.2">
      <c r="F130" s="102"/>
      <c r="G130" s="119"/>
    </row>
    <row r="131" spans="6:7" x14ac:dyDescent="0.2">
      <c r="F131" s="102"/>
      <c r="G131" s="119"/>
    </row>
    <row r="132" spans="6:7" x14ac:dyDescent="0.2">
      <c r="F132" s="102"/>
      <c r="G132" s="119"/>
    </row>
    <row r="133" spans="6:7" x14ac:dyDescent="0.2">
      <c r="F133" s="102"/>
      <c r="G133" s="119"/>
    </row>
    <row r="134" spans="6:7" x14ac:dyDescent="0.2">
      <c r="F134" s="102"/>
      <c r="G134" s="119"/>
    </row>
    <row r="135" spans="6:7" x14ac:dyDescent="0.2">
      <c r="F135" s="102"/>
      <c r="G135" s="119"/>
    </row>
    <row r="136" spans="6:7" x14ac:dyDescent="0.2">
      <c r="F136" s="102"/>
      <c r="G136" s="119"/>
    </row>
    <row r="137" spans="6:7" x14ac:dyDescent="0.2">
      <c r="F137" s="102"/>
      <c r="G137" s="119"/>
    </row>
    <row r="138" spans="6:7" x14ac:dyDescent="0.2">
      <c r="F138" s="102"/>
      <c r="G138" s="119"/>
    </row>
    <row r="139" spans="6:7" x14ac:dyDescent="0.2">
      <c r="F139" s="102"/>
      <c r="G139" s="119"/>
    </row>
    <row r="140" spans="6:7" x14ac:dyDescent="0.2">
      <c r="F140" s="102"/>
      <c r="G140" s="119"/>
    </row>
    <row r="141" spans="6:7" x14ac:dyDescent="0.2">
      <c r="F141" s="102"/>
      <c r="G141" s="119"/>
    </row>
    <row r="142" spans="6:7" x14ac:dyDescent="0.2">
      <c r="F142" s="102"/>
      <c r="G142" s="119"/>
    </row>
    <row r="143" spans="6:7" x14ac:dyDescent="0.2">
      <c r="F143" s="102"/>
      <c r="G143" s="119"/>
    </row>
    <row r="144" spans="6:7" x14ac:dyDescent="0.2">
      <c r="F144" s="102"/>
      <c r="G144" s="119"/>
    </row>
    <row r="145" spans="6:7" x14ac:dyDescent="0.2">
      <c r="F145" s="102"/>
      <c r="G145" s="119"/>
    </row>
    <row r="146" spans="6:7" x14ac:dyDescent="0.2">
      <c r="F146" s="102"/>
      <c r="G146" s="119"/>
    </row>
    <row r="147" spans="6:7" x14ac:dyDescent="0.2">
      <c r="F147" s="102"/>
      <c r="G147" s="119"/>
    </row>
    <row r="148" spans="6:7" x14ac:dyDescent="0.2">
      <c r="F148" s="102"/>
      <c r="G148" s="119"/>
    </row>
    <row r="149" spans="6:7" x14ac:dyDescent="0.2">
      <c r="F149" s="102"/>
      <c r="G149" s="119"/>
    </row>
    <row r="150" spans="6:7" x14ac:dyDescent="0.2">
      <c r="F150" s="102"/>
      <c r="G150" s="119"/>
    </row>
    <row r="151" spans="6:7" x14ac:dyDescent="0.2">
      <c r="F151" s="102"/>
      <c r="G151" s="119"/>
    </row>
    <row r="152" spans="6:7" x14ac:dyDescent="0.2">
      <c r="F152" s="102"/>
      <c r="G152" s="119"/>
    </row>
    <row r="153" spans="6:7" x14ac:dyDescent="0.2">
      <c r="F153" s="102"/>
      <c r="G153" s="119"/>
    </row>
    <row r="154" spans="6:7" x14ac:dyDescent="0.2">
      <c r="F154" s="102"/>
      <c r="G154" s="119"/>
    </row>
    <row r="155" spans="6:7" x14ac:dyDescent="0.2">
      <c r="F155" s="102"/>
      <c r="G155" s="119"/>
    </row>
    <row r="156" spans="6:7" x14ac:dyDescent="0.2">
      <c r="F156" s="102"/>
      <c r="G156" s="119"/>
    </row>
    <row r="157" spans="6:7" x14ac:dyDescent="0.2">
      <c r="F157" s="102"/>
      <c r="G157" s="119"/>
    </row>
    <row r="158" spans="6:7" x14ac:dyDescent="0.2">
      <c r="F158" s="102"/>
      <c r="G158" s="119"/>
    </row>
    <row r="159" spans="6:7" x14ac:dyDescent="0.2">
      <c r="F159" s="102"/>
      <c r="G159" s="119"/>
    </row>
    <row r="160" spans="6:7" x14ac:dyDescent="0.2">
      <c r="F160" s="102"/>
      <c r="G160" s="119"/>
    </row>
    <row r="161" spans="6:7" x14ac:dyDescent="0.2">
      <c r="F161" s="102"/>
      <c r="G161" s="119"/>
    </row>
    <row r="162" spans="6:7" x14ac:dyDescent="0.2">
      <c r="F162" s="102"/>
      <c r="G162" s="119"/>
    </row>
    <row r="163" spans="6:7" x14ac:dyDescent="0.2">
      <c r="F163" s="102"/>
      <c r="G163" s="119"/>
    </row>
    <row r="164" spans="6:7" x14ac:dyDescent="0.2">
      <c r="F164" s="102"/>
      <c r="G164" s="119"/>
    </row>
    <row r="165" spans="6:7" x14ac:dyDescent="0.2">
      <c r="F165" s="102"/>
      <c r="G165" s="119"/>
    </row>
    <row r="166" spans="6:7" x14ac:dyDescent="0.2">
      <c r="F166" s="102"/>
      <c r="G166" s="119"/>
    </row>
    <row r="167" spans="6:7" x14ac:dyDescent="0.2">
      <c r="F167" s="102"/>
      <c r="G167" s="119"/>
    </row>
    <row r="168" spans="6:7" x14ac:dyDescent="0.2">
      <c r="F168" s="102"/>
      <c r="G168" s="119"/>
    </row>
    <row r="169" spans="6:7" x14ac:dyDescent="0.2">
      <c r="F169" s="102"/>
      <c r="G169" s="119"/>
    </row>
    <row r="170" spans="6:7" x14ac:dyDescent="0.2">
      <c r="F170" s="102"/>
      <c r="G170" s="119"/>
    </row>
    <row r="171" spans="6:7" x14ac:dyDescent="0.2">
      <c r="F171" s="102"/>
      <c r="G171" s="119"/>
    </row>
    <row r="172" spans="6:7" x14ac:dyDescent="0.2">
      <c r="F172" s="102"/>
      <c r="G172" s="119"/>
    </row>
    <row r="173" spans="6:7" x14ac:dyDescent="0.2">
      <c r="F173" s="102"/>
      <c r="G173" s="119"/>
    </row>
    <row r="174" spans="6:7" x14ac:dyDescent="0.2">
      <c r="F174" s="102"/>
      <c r="G174" s="119"/>
    </row>
    <row r="175" spans="6:7" x14ac:dyDescent="0.2">
      <c r="F175" s="102"/>
      <c r="G175" s="119"/>
    </row>
    <row r="176" spans="6:7" x14ac:dyDescent="0.2">
      <c r="F176" s="102"/>
      <c r="G176" s="119"/>
    </row>
    <row r="177" spans="6:7" x14ac:dyDescent="0.2">
      <c r="F177" s="102"/>
      <c r="G177" s="119"/>
    </row>
    <row r="178" spans="6:7" x14ac:dyDescent="0.2">
      <c r="F178" s="102"/>
      <c r="G178" s="119"/>
    </row>
    <row r="179" spans="6:7" x14ac:dyDescent="0.2">
      <c r="F179" s="102"/>
      <c r="G179" s="119"/>
    </row>
    <row r="180" spans="6:7" x14ac:dyDescent="0.2">
      <c r="F180" s="102"/>
      <c r="G180" s="119"/>
    </row>
    <row r="181" spans="6:7" x14ac:dyDescent="0.2">
      <c r="F181" s="102"/>
      <c r="G181" s="119"/>
    </row>
    <row r="182" spans="6:7" x14ac:dyDescent="0.2">
      <c r="F182" s="102"/>
      <c r="G182" s="119"/>
    </row>
    <row r="183" spans="6:7" x14ac:dyDescent="0.2">
      <c r="F183" s="102"/>
      <c r="G183" s="119"/>
    </row>
    <row r="184" spans="6:7" x14ac:dyDescent="0.2">
      <c r="F184" s="102"/>
      <c r="G184" s="119"/>
    </row>
    <row r="185" spans="6:7" x14ac:dyDescent="0.2">
      <c r="F185" s="102"/>
      <c r="G185" s="119"/>
    </row>
  </sheetData>
  <pageMargins left="0.7" right="0.7" top="0.75" bottom="0.75" header="0.3" footer="0.3"/>
  <pageSetup paperSize="9" scale="97" orientation="portrait" r:id="rId1"/>
  <headerFooter>
    <oddFooter>&amp;CUNCLASSIFIED</oddFooter>
    <evenFooter>&amp;CUNCLASSIFIED</evenFooter>
    <firstFooter>&amp;CUNCLASSIFIED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H17"/>
  <sheetViews>
    <sheetView view="pageBreakPreview" topLeftCell="B1" zoomScale="112" zoomScaleNormal="100" zoomScaleSheetLayoutView="112" workbookViewId="0">
      <selection activeCell="I19" sqref="I19"/>
    </sheetView>
  </sheetViews>
  <sheetFormatPr defaultRowHeight="12.75" x14ac:dyDescent="0.2"/>
  <cols>
    <col min="1" max="2" width="9.140625" style="5"/>
    <col min="3" max="3" width="39.28515625" style="5" customWidth="1"/>
    <col min="4" max="4" width="12.7109375" style="5" customWidth="1"/>
    <col min="5" max="5" width="12.7109375" style="99" customWidth="1"/>
    <col min="6" max="6" width="12.7109375" style="5" customWidth="1"/>
    <col min="7" max="7" width="12.7109375" style="99" customWidth="1"/>
    <col min="8" max="8" width="10.7109375" style="99" customWidth="1"/>
    <col min="9" max="16384" width="9.140625" style="5"/>
  </cols>
  <sheetData>
    <row r="1" spans="3:8" x14ac:dyDescent="0.2">
      <c r="C1" s="13" t="s">
        <v>19</v>
      </c>
      <c r="D1" s="13"/>
      <c r="E1" s="106"/>
      <c r="F1" s="13"/>
      <c r="G1" s="106"/>
      <c r="H1" s="106"/>
    </row>
    <row r="2" spans="3:8" x14ac:dyDescent="0.2">
      <c r="C2" s="13" t="s">
        <v>261</v>
      </c>
      <c r="D2" s="13"/>
      <c r="E2" s="106"/>
      <c r="F2" s="13"/>
      <c r="G2" s="106"/>
      <c r="H2" s="106"/>
    </row>
    <row r="3" spans="3:8" x14ac:dyDescent="0.2">
      <c r="D3" s="99"/>
      <c r="E3" s="5"/>
      <c r="F3" s="99"/>
      <c r="H3" s="5"/>
    </row>
    <row r="4" spans="3:8" x14ac:dyDescent="0.2">
      <c r="D4" s="99"/>
      <c r="E4" s="5"/>
      <c r="F4" s="99"/>
      <c r="H4" s="5"/>
    </row>
    <row r="5" spans="3:8" x14ac:dyDescent="0.2">
      <c r="D5" s="99"/>
      <c r="E5" s="5"/>
      <c r="F5" s="99"/>
      <c r="H5" s="5"/>
    </row>
    <row r="6" spans="3:8" ht="30" customHeight="1" x14ac:dyDescent="0.2">
      <c r="C6" s="49" t="s">
        <v>130</v>
      </c>
      <c r="D6" s="228" t="s">
        <v>211</v>
      </c>
      <c r="E6" s="228"/>
      <c r="F6" s="228" t="s">
        <v>201</v>
      </c>
      <c r="G6" s="228"/>
      <c r="H6" s="5"/>
    </row>
    <row r="7" spans="3:8" ht="16.5" customHeight="1" x14ac:dyDescent="0.2">
      <c r="C7" s="18"/>
      <c r="D7" s="110">
        <v>2017</v>
      </c>
      <c r="E7" s="98">
        <v>2016</v>
      </c>
      <c r="F7" s="110">
        <v>2017</v>
      </c>
      <c r="G7" s="98">
        <v>2016</v>
      </c>
      <c r="H7" s="5"/>
    </row>
    <row r="8" spans="3:8" x14ac:dyDescent="0.2">
      <c r="D8" s="100" t="s">
        <v>2</v>
      </c>
      <c r="E8" s="97" t="s">
        <v>2</v>
      </c>
      <c r="F8" s="100" t="s">
        <v>2</v>
      </c>
      <c r="G8" s="97" t="s">
        <v>2</v>
      </c>
      <c r="H8" s="5"/>
    </row>
    <row r="9" spans="3:8" x14ac:dyDescent="0.2">
      <c r="C9" s="106" t="s">
        <v>298</v>
      </c>
      <c r="D9" s="8"/>
      <c r="E9" s="119"/>
      <c r="F9" s="8"/>
      <c r="G9" s="119"/>
      <c r="H9" s="5"/>
    </row>
    <row r="10" spans="3:8" x14ac:dyDescent="0.2">
      <c r="C10" s="5" t="s">
        <v>131</v>
      </c>
      <c r="D10" s="8">
        <v>24.681999999999999</v>
      </c>
      <c r="E10" s="119">
        <v>23.747</v>
      </c>
      <c r="F10" s="8">
        <v>0</v>
      </c>
      <c r="G10" s="119">
        <v>0</v>
      </c>
      <c r="H10" s="5"/>
    </row>
    <row r="11" spans="3:8" x14ac:dyDescent="0.2">
      <c r="D11" s="8"/>
      <c r="E11" s="119"/>
      <c r="F11" s="8"/>
      <c r="G11" s="119"/>
      <c r="H11" s="5"/>
    </row>
    <row r="12" spans="3:8" x14ac:dyDescent="0.2">
      <c r="C12" s="106" t="s">
        <v>299</v>
      </c>
      <c r="D12" s="8"/>
      <c r="E12" s="119"/>
      <c r="F12" s="8"/>
      <c r="G12" s="119"/>
      <c r="H12" s="5"/>
    </row>
    <row r="13" spans="3:8" x14ac:dyDescent="0.2">
      <c r="C13" s="5" t="s">
        <v>132</v>
      </c>
      <c r="D13" s="8">
        <v>1142.21388</v>
      </c>
      <c r="E13" s="119">
        <v>1135.7282600000001</v>
      </c>
      <c r="F13" s="8">
        <v>19.597119999999997</v>
      </c>
      <c r="G13" s="119">
        <v>15.07474</v>
      </c>
      <c r="H13" s="5"/>
    </row>
    <row r="14" spans="3:8" x14ac:dyDescent="0.2">
      <c r="C14" s="5" t="s">
        <v>82</v>
      </c>
      <c r="D14" s="8">
        <v>458.52810999999997</v>
      </c>
      <c r="E14" s="119">
        <v>338.34912000000003</v>
      </c>
      <c r="F14" s="8">
        <v>8.4768899999999991</v>
      </c>
      <c r="G14" s="119">
        <v>5.2728799999999998</v>
      </c>
      <c r="H14" s="5"/>
    </row>
    <row r="15" spans="3:8" ht="13.5" thickBot="1" x14ac:dyDescent="0.25">
      <c r="C15" s="103" t="s">
        <v>44</v>
      </c>
      <c r="D15" s="104">
        <v>1626.42399</v>
      </c>
      <c r="E15" s="76">
        <v>1497.8243800000002</v>
      </c>
      <c r="F15" s="104">
        <v>28.074009999999994</v>
      </c>
      <c r="G15" s="76">
        <v>20.347619999999999</v>
      </c>
      <c r="H15" s="5"/>
    </row>
    <row r="16" spans="3:8" x14ac:dyDescent="0.2">
      <c r="D16" s="32"/>
      <c r="G16" s="93"/>
      <c r="H16" s="93"/>
    </row>
    <row r="17" spans="4:8" x14ac:dyDescent="0.2">
      <c r="D17" s="32"/>
      <c r="G17" s="184"/>
      <c r="H17" s="184"/>
    </row>
  </sheetData>
  <mergeCells count="2">
    <mergeCell ref="D6:E6"/>
    <mergeCell ref="F6:G6"/>
  </mergeCells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I47"/>
  <sheetViews>
    <sheetView view="pageBreakPreview" zoomScaleNormal="100" zoomScaleSheetLayoutView="100" workbookViewId="0">
      <selection activeCell="E19" sqref="E19:J19"/>
    </sheetView>
  </sheetViews>
  <sheetFormatPr defaultRowHeight="12.75" x14ac:dyDescent="0.2"/>
  <cols>
    <col min="1" max="2" width="9.140625" style="5"/>
    <col min="3" max="3" width="42" style="5" customWidth="1"/>
    <col min="4" max="4" width="10.85546875" style="5" customWidth="1"/>
    <col min="5" max="5" width="10.42578125" style="14" customWidth="1"/>
    <col min="6" max="6" width="10.42578125" style="5" customWidth="1"/>
    <col min="7" max="9" width="10.7109375" style="5" customWidth="1"/>
    <col min="10" max="16384" width="9.140625" style="5"/>
  </cols>
  <sheetData>
    <row r="1" spans="3:8" x14ac:dyDescent="0.2">
      <c r="C1" s="13" t="s">
        <v>19</v>
      </c>
      <c r="D1" s="13"/>
    </row>
    <row r="2" spans="3:8" x14ac:dyDescent="0.2">
      <c r="C2" s="13" t="s">
        <v>260</v>
      </c>
      <c r="D2" s="13"/>
    </row>
    <row r="5" spans="3:8" ht="52.5" customHeight="1" x14ac:dyDescent="0.2">
      <c r="C5" s="15"/>
      <c r="D5" s="33" t="s">
        <v>1</v>
      </c>
      <c r="E5" s="228" t="s">
        <v>133</v>
      </c>
      <c r="F5" s="228"/>
      <c r="G5" s="228" t="s">
        <v>134</v>
      </c>
      <c r="H5" s="228"/>
    </row>
    <row r="6" spans="3:8" x14ac:dyDescent="0.2">
      <c r="C6" s="18"/>
      <c r="D6" s="16"/>
      <c r="E6" s="17">
        <v>2017</v>
      </c>
      <c r="F6" s="18">
        <v>2016</v>
      </c>
      <c r="G6" s="17">
        <v>2017</v>
      </c>
      <c r="H6" s="18">
        <v>2016</v>
      </c>
    </row>
    <row r="7" spans="3:8" x14ac:dyDescent="0.2">
      <c r="D7" s="14"/>
      <c r="E7" s="6" t="s">
        <v>2</v>
      </c>
      <c r="F7" s="7" t="s">
        <v>2</v>
      </c>
      <c r="G7" s="6" t="s">
        <v>2</v>
      </c>
      <c r="H7" s="7" t="s">
        <v>2</v>
      </c>
    </row>
    <row r="8" spans="3:8" x14ac:dyDescent="0.2">
      <c r="C8" s="106" t="s">
        <v>135</v>
      </c>
      <c r="D8" s="14"/>
      <c r="E8" s="36" t="s">
        <v>0</v>
      </c>
      <c r="F8" s="5" t="s">
        <v>0</v>
      </c>
      <c r="G8" s="36" t="s">
        <v>0</v>
      </c>
      <c r="H8" s="5" t="s">
        <v>0</v>
      </c>
    </row>
    <row r="9" spans="3:8" x14ac:dyDescent="0.2">
      <c r="C9" s="5" t="s">
        <v>136</v>
      </c>
      <c r="D9" s="14"/>
      <c r="E9" s="8">
        <v>585</v>
      </c>
      <c r="F9" s="9">
        <v>567</v>
      </c>
      <c r="G9" s="8">
        <v>559</v>
      </c>
      <c r="H9" s="9">
        <v>535</v>
      </c>
    </row>
    <row r="10" spans="3:8" x14ac:dyDescent="0.2">
      <c r="C10" s="21" t="s">
        <v>137</v>
      </c>
      <c r="D10" s="22"/>
      <c r="E10" s="23">
        <v>599</v>
      </c>
      <c r="F10" s="24">
        <v>560</v>
      </c>
      <c r="G10" s="23">
        <v>588</v>
      </c>
      <c r="H10" s="24">
        <v>546</v>
      </c>
    </row>
    <row r="11" spans="3:8" x14ac:dyDescent="0.2">
      <c r="C11" s="106" t="s">
        <v>133</v>
      </c>
      <c r="D11" s="25"/>
      <c r="E11" s="26">
        <v>1184</v>
      </c>
      <c r="F11" s="27">
        <v>1127</v>
      </c>
      <c r="G11" s="26">
        <v>1147</v>
      </c>
      <c r="H11" s="27">
        <v>1081</v>
      </c>
    </row>
    <row r="12" spans="3:8" x14ac:dyDescent="0.2">
      <c r="C12" s="99" t="s">
        <v>138</v>
      </c>
      <c r="D12" s="14"/>
      <c r="E12" s="8">
        <v>-37</v>
      </c>
      <c r="F12" s="9">
        <v>-46</v>
      </c>
      <c r="G12" s="8">
        <v>0</v>
      </c>
      <c r="H12" s="9">
        <v>0</v>
      </c>
    </row>
    <row r="13" spans="3:8" x14ac:dyDescent="0.2">
      <c r="C13" s="111" t="s">
        <v>139</v>
      </c>
      <c r="D13" s="16"/>
      <c r="E13" s="29">
        <v>1147</v>
      </c>
      <c r="F13" s="30">
        <v>1081</v>
      </c>
      <c r="G13" s="29">
        <v>1147</v>
      </c>
      <c r="H13" s="30">
        <v>1081</v>
      </c>
    </row>
    <row r="14" spans="3:8" x14ac:dyDescent="0.2">
      <c r="D14" s="14"/>
      <c r="E14" s="8"/>
      <c r="F14" s="9"/>
      <c r="G14" s="8"/>
      <c r="H14" s="9"/>
    </row>
    <row r="15" spans="3:8" x14ac:dyDescent="0.2">
      <c r="C15" s="106" t="s">
        <v>300</v>
      </c>
      <c r="D15" s="14"/>
      <c r="E15" s="8"/>
      <c r="F15" s="9"/>
      <c r="G15" s="8"/>
      <c r="H15" s="9"/>
    </row>
    <row r="16" spans="3:8" x14ac:dyDescent="0.2">
      <c r="C16" s="99" t="s">
        <v>113</v>
      </c>
      <c r="D16" s="14">
        <v>10</v>
      </c>
      <c r="E16" s="8">
        <v>559</v>
      </c>
      <c r="F16" s="9">
        <v>535</v>
      </c>
      <c r="G16" s="8">
        <v>559</v>
      </c>
      <c r="H16" s="9">
        <v>535</v>
      </c>
    </row>
    <row r="17" spans="3:9" x14ac:dyDescent="0.2">
      <c r="C17" s="99" t="s">
        <v>233</v>
      </c>
      <c r="D17" s="107">
        <v>10</v>
      </c>
      <c r="E17" s="8">
        <v>588</v>
      </c>
      <c r="F17" s="9">
        <v>546</v>
      </c>
      <c r="G17" s="23">
        <v>588</v>
      </c>
      <c r="H17" s="9">
        <v>546</v>
      </c>
    </row>
    <row r="18" spans="3:9" ht="13.5" thickBot="1" x14ac:dyDescent="0.25">
      <c r="C18" s="103" t="s">
        <v>129</v>
      </c>
      <c r="D18" s="28"/>
      <c r="E18" s="11">
        <v>1147</v>
      </c>
      <c r="F18" s="12">
        <v>1081</v>
      </c>
      <c r="G18" s="11">
        <v>1147</v>
      </c>
      <c r="H18" s="12">
        <v>1081</v>
      </c>
    </row>
    <row r="19" spans="3:9" x14ac:dyDescent="0.2">
      <c r="E19" s="93"/>
      <c r="F19" s="93"/>
      <c r="G19" s="93"/>
      <c r="H19" s="93"/>
    </row>
    <row r="20" spans="3:9" x14ac:dyDescent="0.2">
      <c r="F20" s="9"/>
      <c r="G20" s="9"/>
      <c r="H20" s="9"/>
      <c r="I20" s="9"/>
    </row>
    <row r="21" spans="3:9" x14ac:dyDescent="0.2">
      <c r="F21" s="9"/>
      <c r="G21" s="9"/>
      <c r="H21" s="9"/>
      <c r="I21" s="9"/>
    </row>
    <row r="22" spans="3:9" x14ac:dyDescent="0.2">
      <c r="F22" s="9"/>
      <c r="G22" s="9"/>
      <c r="H22" s="9"/>
      <c r="I22" s="9"/>
    </row>
    <row r="23" spans="3:9" x14ac:dyDescent="0.2">
      <c r="F23" s="9"/>
      <c r="G23" s="9"/>
      <c r="H23" s="9"/>
      <c r="I23" s="9"/>
    </row>
    <row r="24" spans="3:9" x14ac:dyDescent="0.2">
      <c r="F24" s="9"/>
      <c r="G24" s="9"/>
      <c r="H24" s="9"/>
      <c r="I24" s="9"/>
    </row>
    <row r="25" spans="3:9" x14ac:dyDescent="0.2">
      <c r="D25" s="99"/>
      <c r="E25" s="107"/>
      <c r="F25" s="102"/>
      <c r="G25" s="102"/>
      <c r="H25" s="102"/>
      <c r="I25" s="9"/>
    </row>
    <row r="26" spans="3:9" x14ac:dyDescent="0.2">
      <c r="D26" s="99"/>
      <c r="E26" s="107"/>
      <c r="F26" s="102"/>
      <c r="G26" s="102"/>
      <c r="H26" s="102"/>
      <c r="I26" s="9"/>
    </row>
    <row r="27" spans="3:9" x14ac:dyDescent="0.2">
      <c r="D27" s="99"/>
      <c r="E27" s="107"/>
      <c r="F27" s="102"/>
      <c r="G27" s="102"/>
      <c r="H27" s="102"/>
      <c r="I27" s="9"/>
    </row>
    <row r="28" spans="3:9" x14ac:dyDescent="0.2">
      <c r="D28" s="99"/>
      <c r="E28" s="107"/>
      <c r="F28" s="102"/>
      <c r="G28" s="102"/>
      <c r="H28" s="102"/>
      <c r="I28" s="9"/>
    </row>
    <row r="29" spans="3:9" x14ac:dyDescent="0.2">
      <c r="D29" s="99"/>
      <c r="E29" s="107"/>
      <c r="F29" s="102"/>
      <c r="G29" s="102"/>
      <c r="H29" s="102"/>
      <c r="I29" s="9"/>
    </row>
    <row r="30" spans="3:9" s="99" customFormat="1" x14ac:dyDescent="0.2">
      <c r="E30" s="107"/>
      <c r="F30" s="102"/>
      <c r="G30" s="102"/>
      <c r="H30" s="102"/>
      <c r="I30" s="102"/>
    </row>
    <row r="31" spans="3:9" x14ac:dyDescent="0.2">
      <c r="D31" s="99"/>
      <c r="E31" s="107"/>
      <c r="F31" s="102"/>
      <c r="G31" s="102"/>
      <c r="H31" s="102"/>
      <c r="I31" s="9"/>
    </row>
    <row r="32" spans="3:9" x14ac:dyDescent="0.2">
      <c r="D32" s="99"/>
      <c r="E32" s="107"/>
      <c r="F32" s="102"/>
      <c r="G32" s="102"/>
      <c r="H32" s="102"/>
    </row>
    <row r="33" spans="4:9" x14ac:dyDescent="0.2">
      <c r="D33" s="99"/>
      <c r="E33" s="107"/>
      <c r="F33" s="102"/>
      <c r="G33" s="102"/>
      <c r="H33" s="102"/>
    </row>
    <row r="34" spans="4:9" x14ac:dyDescent="0.2">
      <c r="D34" s="99"/>
      <c r="E34" s="107"/>
      <c r="F34" s="102"/>
      <c r="G34" s="102"/>
      <c r="H34" s="102"/>
    </row>
    <row r="35" spans="4:9" x14ac:dyDescent="0.2">
      <c r="D35" s="99"/>
      <c r="E35" s="107"/>
      <c r="F35" s="102"/>
      <c r="G35" s="102"/>
      <c r="H35" s="102"/>
    </row>
    <row r="36" spans="4:9" x14ac:dyDescent="0.2">
      <c r="D36" s="99"/>
      <c r="E36" s="107"/>
      <c r="F36" s="102"/>
      <c r="G36" s="102"/>
      <c r="H36" s="102"/>
    </row>
    <row r="37" spans="4:9" x14ac:dyDescent="0.2">
      <c r="D37" s="99"/>
      <c r="E37" s="107"/>
      <c r="F37" s="102"/>
      <c r="G37" s="102"/>
      <c r="H37" s="102"/>
    </row>
    <row r="38" spans="4:9" x14ac:dyDescent="0.2">
      <c r="D38" s="99"/>
      <c r="E38" s="107"/>
      <c r="F38" s="102"/>
      <c r="G38" s="102"/>
      <c r="H38" s="102"/>
    </row>
    <row r="39" spans="4:9" s="99" customFormat="1" x14ac:dyDescent="0.2">
      <c r="E39" s="107"/>
      <c r="F39" s="102"/>
      <c r="G39" s="102"/>
      <c r="H39" s="102"/>
      <c r="I39" s="102"/>
    </row>
    <row r="40" spans="4:9" s="99" customFormat="1" x14ac:dyDescent="0.2">
      <c r="E40" s="107"/>
      <c r="F40" s="102"/>
      <c r="G40" s="102"/>
      <c r="H40" s="102"/>
      <c r="I40" s="102"/>
    </row>
    <row r="41" spans="4:9" x14ac:dyDescent="0.2">
      <c r="D41" s="99"/>
      <c r="E41" s="107"/>
      <c r="F41" s="102"/>
      <c r="G41" s="102"/>
      <c r="H41" s="102"/>
    </row>
    <row r="42" spans="4:9" x14ac:dyDescent="0.2">
      <c r="D42" s="99"/>
      <c r="E42" s="107"/>
      <c r="F42" s="102"/>
      <c r="G42" s="102"/>
      <c r="H42" s="102"/>
    </row>
    <row r="43" spans="4:9" x14ac:dyDescent="0.2">
      <c r="D43" s="99"/>
      <c r="E43" s="107"/>
      <c r="F43" s="102"/>
      <c r="G43" s="102"/>
      <c r="H43" s="102"/>
    </row>
    <row r="44" spans="4:9" x14ac:dyDescent="0.2">
      <c r="D44" s="99"/>
      <c r="E44" s="107"/>
      <c r="F44" s="102"/>
      <c r="G44" s="102"/>
      <c r="H44" s="102"/>
    </row>
    <row r="45" spans="4:9" x14ac:dyDescent="0.2">
      <c r="D45" s="99"/>
      <c r="E45" s="107"/>
      <c r="F45" s="102"/>
      <c r="G45" s="102"/>
      <c r="H45" s="102"/>
    </row>
    <row r="46" spans="4:9" x14ac:dyDescent="0.2">
      <c r="D46" s="99"/>
      <c r="E46" s="107"/>
      <c r="F46" s="102"/>
      <c r="G46" s="102"/>
      <c r="H46" s="102"/>
    </row>
    <row r="47" spans="4:9" x14ac:dyDescent="0.2">
      <c r="D47" s="99"/>
      <c r="E47" s="107"/>
      <c r="F47" s="102"/>
      <c r="G47" s="102"/>
      <c r="H47" s="102"/>
    </row>
  </sheetData>
  <mergeCells count="2">
    <mergeCell ref="E5:F5"/>
    <mergeCell ref="G5:H5"/>
  </mergeCells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C1:G77"/>
  <sheetViews>
    <sheetView view="pageBreakPreview" zoomScaleNormal="100" zoomScaleSheetLayoutView="100" workbookViewId="0">
      <selection activeCell="J28" sqref="J28"/>
    </sheetView>
  </sheetViews>
  <sheetFormatPr defaultRowHeight="12.75" x14ac:dyDescent="0.2"/>
  <cols>
    <col min="1" max="2" width="9.140625" style="5"/>
    <col min="3" max="3" width="43.42578125" style="5" customWidth="1"/>
    <col min="4" max="4" width="10.28515625" style="14" customWidth="1"/>
    <col min="5" max="5" width="10.28515625" style="107" customWidth="1"/>
    <col min="6" max="6" width="12.7109375" style="5" customWidth="1"/>
    <col min="7" max="16384" width="9.140625" style="5"/>
  </cols>
  <sheetData>
    <row r="1" spans="3:6" x14ac:dyDescent="0.2">
      <c r="C1" s="13" t="s">
        <v>19</v>
      </c>
    </row>
    <row r="2" spans="3:6" x14ac:dyDescent="0.2">
      <c r="C2" s="13" t="s">
        <v>315</v>
      </c>
    </row>
    <row r="5" spans="3:6" x14ac:dyDescent="0.2">
      <c r="C5" s="15"/>
      <c r="D5" s="16" t="s">
        <v>194</v>
      </c>
      <c r="E5" s="3">
        <v>2017</v>
      </c>
      <c r="F5" s="98">
        <v>2016</v>
      </c>
    </row>
    <row r="6" spans="3:6" x14ac:dyDescent="0.2">
      <c r="E6" s="100" t="s">
        <v>2</v>
      </c>
      <c r="F6" s="97" t="s">
        <v>2</v>
      </c>
    </row>
    <row r="7" spans="3:6" x14ac:dyDescent="0.2">
      <c r="C7" s="13" t="s">
        <v>20</v>
      </c>
      <c r="D7" s="14" t="s">
        <v>0</v>
      </c>
      <c r="E7" s="122"/>
      <c r="F7" s="118"/>
    </row>
    <row r="8" spans="3:6" x14ac:dyDescent="0.2">
      <c r="C8" s="13" t="s">
        <v>21</v>
      </c>
      <c r="D8" s="14" t="s">
        <v>0</v>
      </c>
      <c r="E8" s="138"/>
      <c r="F8" s="117"/>
    </row>
    <row r="9" spans="3:6" x14ac:dyDescent="0.2">
      <c r="C9" s="5" t="s">
        <v>223</v>
      </c>
      <c r="D9" s="14" t="s">
        <v>277</v>
      </c>
      <c r="E9" s="139">
        <v>7458.9769999999999</v>
      </c>
      <c r="F9" s="117">
        <v>7593.9480000000003</v>
      </c>
    </row>
    <row r="10" spans="3:6" x14ac:dyDescent="0.2">
      <c r="C10" s="21" t="s">
        <v>23</v>
      </c>
      <c r="D10" s="22">
        <v>5</v>
      </c>
      <c r="E10" s="144">
        <v>8699.0319999999992</v>
      </c>
      <c r="F10" s="142">
        <v>6843.0789999999997</v>
      </c>
    </row>
    <row r="11" spans="3:6" x14ac:dyDescent="0.2">
      <c r="C11" s="13" t="s">
        <v>24</v>
      </c>
      <c r="D11" s="25" t="s">
        <v>0</v>
      </c>
      <c r="E11" s="145">
        <v>16158.008999999998</v>
      </c>
      <c r="F11" s="166">
        <v>14437.027</v>
      </c>
    </row>
    <row r="12" spans="3:6" x14ac:dyDescent="0.2">
      <c r="C12" s="13"/>
      <c r="D12" s="25"/>
      <c r="E12" s="145"/>
      <c r="F12" s="143"/>
    </row>
    <row r="13" spans="3:6" x14ac:dyDescent="0.2">
      <c r="C13" s="13" t="s">
        <v>25</v>
      </c>
      <c r="D13" s="14" t="s">
        <v>0</v>
      </c>
      <c r="E13" s="139"/>
      <c r="F13" s="117"/>
    </row>
    <row r="14" spans="3:6" x14ac:dyDescent="0.2">
      <c r="C14" s="5" t="s">
        <v>192</v>
      </c>
      <c r="D14" s="14">
        <v>6</v>
      </c>
      <c r="E14" s="139">
        <v>37.252000000000002</v>
      </c>
      <c r="F14" s="117">
        <v>27.242000000000001</v>
      </c>
    </row>
    <row r="15" spans="3:6" x14ac:dyDescent="0.2">
      <c r="C15" s="5" t="s">
        <v>26</v>
      </c>
      <c r="D15" s="14">
        <v>7</v>
      </c>
      <c r="E15" s="139">
        <v>10376.495000000001</v>
      </c>
      <c r="F15" s="117">
        <v>12091.306</v>
      </c>
    </row>
    <row r="16" spans="3:6" x14ac:dyDescent="0.2">
      <c r="C16" s="21" t="s">
        <v>27</v>
      </c>
      <c r="D16" s="22">
        <v>8</v>
      </c>
      <c r="E16" s="144">
        <v>847.02800000000002</v>
      </c>
      <c r="F16" s="142">
        <v>582.78399999999999</v>
      </c>
    </row>
    <row r="17" spans="3:6" x14ac:dyDescent="0.2">
      <c r="C17" s="18" t="s">
        <v>28</v>
      </c>
      <c r="D17" s="16" t="s">
        <v>0</v>
      </c>
      <c r="E17" s="146">
        <v>11259.775000000001</v>
      </c>
      <c r="F17" s="167">
        <v>12701.332</v>
      </c>
    </row>
    <row r="18" spans="3:6" x14ac:dyDescent="0.2">
      <c r="C18" s="13" t="s">
        <v>29</v>
      </c>
      <c r="D18" s="25" t="s">
        <v>0</v>
      </c>
      <c r="E18" s="145">
        <v>27417.784</v>
      </c>
      <c r="F18" s="166">
        <v>27138.359</v>
      </c>
    </row>
    <row r="19" spans="3:6" x14ac:dyDescent="0.2">
      <c r="C19" s="13"/>
      <c r="D19" s="25"/>
      <c r="E19" s="145"/>
      <c r="F19" s="143"/>
    </row>
    <row r="20" spans="3:6" x14ac:dyDescent="0.2">
      <c r="C20" s="13" t="s">
        <v>30</v>
      </c>
      <c r="D20" s="14" t="s">
        <v>0</v>
      </c>
      <c r="E20" s="139"/>
      <c r="F20" s="117"/>
    </row>
    <row r="21" spans="3:6" x14ac:dyDescent="0.2">
      <c r="C21" s="5" t="s">
        <v>31</v>
      </c>
      <c r="D21" s="14">
        <v>9</v>
      </c>
      <c r="E21" s="139">
        <v>1606.8969999999999</v>
      </c>
      <c r="F21" s="117">
        <v>2054.576</v>
      </c>
    </row>
    <row r="22" spans="3:6" x14ac:dyDescent="0.2">
      <c r="C22" s="5" t="s">
        <v>32</v>
      </c>
      <c r="D22" s="14">
        <v>10</v>
      </c>
      <c r="E22" s="139">
        <v>1147.3530000000001</v>
      </c>
      <c r="F22" s="117">
        <v>1081.02</v>
      </c>
    </row>
    <row r="23" spans="3:6" x14ac:dyDescent="0.2">
      <c r="C23" s="5" t="s">
        <v>33</v>
      </c>
      <c r="D23" s="14">
        <v>11</v>
      </c>
      <c r="E23" s="139">
        <v>4338.4440000000004</v>
      </c>
      <c r="F23" s="117">
        <v>3787.4769999999999</v>
      </c>
    </row>
    <row r="24" spans="3:6" s="13" customFormat="1" x14ac:dyDescent="0.2">
      <c r="C24" s="18" t="s">
        <v>34</v>
      </c>
      <c r="D24" s="16" t="s">
        <v>0</v>
      </c>
      <c r="E24" s="146">
        <v>7092.1940000000004</v>
      </c>
      <c r="F24" s="167">
        <v>6922.5730000000003</v>
      </c>
    </row>
    <row r="25" spans="3:6" s="13" customFormat="1" ht="13.5" thickBot="1" x14ac:dyDescent="0.25">
      <c r="C25" s="10" t="s">
        <v>35</v>
      </c>
      <c r="D25" s="28" t="s">
        <v>0</v>
      </c>
      <c r="E25" s="147">
        <v>20325.59</v>
      </c>
      <c r="F25" s="168">
        <v>20215.286</v>
      </c>
    </row>
    <row r="26" spans="3:6" x14ac:dyDescent="0.2">
      <c r="C26" s="13"/>
      <c r="D26" s="25"/>
      <c r="E26" s="145"/>
      <c r="F26" s="143"/>
    </row>
    <row r="27" spans="3:6" x14ac:dyDescent="0.2">
      <c r="C27" s="13" t="s">
        <v>36</v>
      </c>
      <c r="D27" s="14" t="s">
        <v>0</v>
      </c>
      <c r="E27" s="139"/>
      <c r="F27" s="117"/>
    </row>
    <row r="28" spans="3:6" x14ac:dyDescent="0.2">
      <c r="C28" s="5" t="s">
        <v>37</v>
      </c>
      <c r="D28" s="14" t="s">
        <v>0</v>
      </c>
      <c r="E28" s="139">
        <v>14793.011999999999</v>
      </c>
      <c r="F28" s="165">
        <v>14661</v>
      </c>
    </row>
    <row r="29" spans="3:6" x14ac:dyDescent="0.2">
      <c r="C29" s="5" t="s">
        <v>38</v>
      </c>
      <c r="D29" s="14" t="s">
        <v>0</v>
      </c>
      <c r="E29" s="139">
        <v>5533.08</v>
      </c>
      <c r="F29" s="117">
        <v>5554.2790000000005</v>
      </c>
    </row>
    <row r="30" spans="3:6" ht="13.5" thickBot="1" x14ac:dyDescent="0.25">
      <c r="C30" s="10" t="s">
        <v>39</v>
      </c>
      <c r="D30" s="28" t="s">
        <v>0</v>
      </c>
      <c r="E30" s="147">
        <v>20326.091999999997</v>
      </c>
      <c r="F30" s="168">
        <v>20215.279000000002</v>
      </c>
    </row>
    <row r="31" spans="3:6" x14ac:dyDescent="0.2">
      <c r="C31" s="5" t="s">
        <v>40</v>
      </c>
      <c r="D31" s="14">
        <v>14</v>
      </c>
      <c r="E31" s="140"/>
      <c r="F31" s="20"/>
    </row>
    <row r="32" spans="3:6" x14ac:dyDescent="0.2">
      <c r="C32" s="5" t="s">
        <v>41</v>
      </c>
      <c r="D32" s="14">
        <v>15</v>
      </c>
      <c r="E32" s="140"/>
      <c r="F32" s="20"/>
    </row>
    <row r="33" spans="5:5" ht="13.5" customHeight="1" x14ac:dyDescent="0.2">
      <c r="E33" s="140"/>
    </row>
    <row r="34" spans="5:5" x14ac:dyDescent="0.2">
      <c r="E34" s="140"/>
    </row>
    <row r="70" spans="7:7" x14ac:dyDescent="0.2">
      <c r="G70" s="31"/>
    </row>
    <row r="77" spans="7:7" x14ac:dyDescent="0.2">
      <c r="G77" s="3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&amp;L&amp;Z&amp;F
&amp;A&amp;CUNCLASSIFIED</oddFooter>
    <evenFooter>&amp;CUNCLASSIFIED&amp;L&amp;Z&amp;F
&amp;A</evenFooter>
    <firstFooter>&amp;CUNCLASSIFIED&amp;L&amp;Z&amp;F
&amp;A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E40"/>
  <sheetViews>
    <sheetView view="pageBreakPreview" topLeftCell="A19" zoomScaleNormal="100" zoomScaleSheetLayoutView="100" workbookViewId="0">
      <selection activeCell="N14" sqref="N14"/>
    </sheetView>
  </sheetViews>
  <sheetFormatPr defaultRowHeight="15" x14ac:dyDescent="0.25"/>
  <cols>
    <col min="2" max="2" width="47.42578125" customWidth="1"/>
    <col min="3" max="3" width="7.42578125" customWidth="1"/>
    <col min="4" max="5" width="12.140625" customWidth="1"/>
  </cols>
  <sheetData>
    <row r="1" spans="2:5" x14ac:dyDescent="0.25">
      <c r="B1" s="88" t="s">
        <v>259</v>
      </c>
    </row>
    <row r="3" spans="2:5" x14ac:dyDescent="0.25">
      <c r="B3" s="111" t="s">
        <v>140</v>
      </c>
      <c r="C3" s="111"/>
      <c r="D3" s="3">
        <v>2017</v>
      </c>
      <c r="E3" s="4">
        <v>2016</v>
      </c>
    </row>
    <row r="4" spans="2:5" ht="25.5" x14ac:dyDescent="0.25">
      <c r="B4" s="170"/>
      <c r="C4" s="170"/>
      <c r="D4" s="171" t="s">
        <v>234</v>
      </c>
      <c r="E4" s="172" t="s">
        <v>234</v>
      </c>
    </row>
    <row r="5" spans="2:5" x14ac:dyDescent="0.25">
      <c r="B5" s="170"/>
      <c r="C5" s="170"/>
      <c r="D5" s="173" t="s">
        <v>2</v>
      </c>
      <c r="E5" s="174" t="s">
        <v>2</v>
      </c>
    </row>
    <row r="6" spans="2:5" x14ac:dyDescent="0.25">
      <c r="B6" s="175" t="s">
        <v>235</v>
      </c>
      <c r="C6" s="170"/>
      <c r="D6" s="173"/>
      <c r="E6" s="170"/>
    </row>
    <row r="7" spans="2:5" x14ac:dyDescent="0.25">
      <c r="B7" s="99" t="s">
        <v>67</v>
      </c>
      <c r="C7" s="99"/>
      <c r="D7" s="209">
        <v>0</v>
      </c>
      <c r="E7" s="208">
        <v>112</v>
      </c>
    </row>
    <row r="8" spans="2:5" x14ac:dyDescent="0.25">
      <c r="B8" s="99" t="s">
        <v>317</v>
      </c>
      <c r="C8" s="99"/>
      <c r="D8" s="209">
        <v>947.99576999999999</v>
      </c>
      <c r="E8" s="187">
        <v>0</v>
      </c>
    </row>
    <row r="9" spans="2:5" x14ac:dyDescent="0.25">
      <c r="B9" s="179" t="s">
        <v>236</v>
      </c>
      <c r="C9" s="210"/>
      <c r="D9" s="211">
        <v>947.99576999999999</v>
      </c>
      <c r="E9" s="186">
        <v>112</v>
      </c>
    </row>
    <row r="10" spans="2:5" x14ac:dyDescent="0.25">
      <c r="B10" s="175"/>
      <c r="C10" s="170"/>
      <c r="D10" s="209"/>
      <c r="E10" s="180"/>
    </row>
    <row r="11" spans="2:5" x14ac:dyDescent="0.25">
      <c r="B11" s="175" t="s">
        <v>337</v>
      </c>
      <c r="C11" s="170"/>
      <c r="D11" s="209"/>
      <c r="E11" s="170"/>
    </row>
    <row r="12" spans="2:5" ht="15.75" x14ac:dyDescent="0.25">
      <c r="B12" s="99" t="s">
        <v>237</v>
      </c>
      <c r="C12" s="99"/>
      <c r="D12" s="209">
        <v>8031.1641752120495</v>
      </c>
      <c r="E12" s="61">
        <v>10059.280881123486</v>
      </c>
    </row>
    <row r="13" spans="2:5" x14ac:dyDescent="0.25">
      <c r="B13" s="99" t="s">
        <v>324</v>
      </c>
      <c r="C13" s="99"/>
      <c r="D13" s="209">
        <v>226.90911359999998</v>
      </c>
      <c r="E13" s="208">
        <v>0</v>
      </c>
    </row>
    <row r="14" spans="2:5" x14ac:dyDescent="0.25">
      <c r="B14" s="99" t="s">
        <v>335</v>
      </c>
      <c r="C14" s="99"/>
      <c r="D14" s="209">
        <v>60.718000000000004</v>
      </c>
      <c r="E14" s="177">
        <v>130.87960000000001</v>
      </c>
    </row>
    <row r="15" spans="2:5" x14ac:dyDescent="0.25">
      <c r="B15" s="179" t="s">
        <v>338</v>
      </c>
      <c r="C15" s="182"/>
      <c r="D15" s="211">
        <v>8318.79128881205</v>
      </c>
      <c r="E15" s="178">
        <v>10190.160481123487</v>
      </c>
    </row>
    <row r="16" spans="2:5" x14ac:dyDescent="0.25">
      <c r="B16" s="175"/>
      <c r="C16" s="170"/>
      <c r="D16" s="209"/>
      <c r="E16" s="181"/>
    </row>
    <row r="17" spans="2:5" x14ac:dyDescent="0.25">
      <c r="B17" s="175" t="s">
        <v>207</v>
      </c>
      <c r="C17" s="170"/>
      <c r="D17" s="209"/>
      <c r="E17" s="170"/>
    </row>
    <row r="18" spans="2:5" ht="15.75" x14ac:dyDescent="0.25">
      <c r="B18" s="99" t="s">
        <v>239</v>
      </c>
      <c r="C18" s="99"/>
      <c r="D18" s="209">
        <v>0</v>
      </c>
      <c r="E18" s="226">
        <v>160</v>
      </c>
    </row>
    <row r="19" spans="2:5" x14ac:dyDescent="0.25">
      <c r="B19" s="99" t="s">
        <v>336</v>
      </c>
      <c r="C19" s="99"/>
      <c r="D19" s="209">
        <v>1472.4249681818183</v>
      </c>
      <c r="E19" s="177">
        <v>112.37422000000001</v>
      </c>
    </row>
    <row r="20" spans="2:5" x14ac:dyDescent="0.25">
      <c r="B20" s="179" t="s">
        <v>240</v>
      </c>
      <c r="C20" s="182"/>
      <c r="D20" s="211">
        <v>1472.4249681818183</v>
      </c>
      <c r="E20" s="178">
        <v>272.37422000000004</v>
      </c>
    </row>
    <row r="24" spans="2:5" x14ac:dyDescent="0.25">
      <c r="B24" s="111" t="s">
        <v>140</v>
      </c>
      <c r="C24" s="111"/>
      <c r="D24" s="3">
        <v>2017</v>
      </c>
      <c r="E24" s="4">
        <v>2016</v>
      </c>
    </row>
    <row r="25" spans="2:5" x14ac:dyDescent="0.25">
      <c r="B25" s="170"/>
      <c r="C25" s="170"/>
      <c r="D25" s="173" t="s">
        <v>2</v>
      </c>
      <c r="E25" s="174" t="s">
        <v>2</v>
      </c>
    </row>
    <row r="26" spans="2:5" x14ac:dyDescent="0.25">
      <c r="B26" s="175" t="s">
        <v>241</v>
      </c>
      <c r="C26" s="170"/>
      <c r="D26" s="173"/>
      <c r="E26" s="170"/>
    </row>
    <row r="27" spans="2:5" x14ac:dyDescent="0.25">
      <c r="B27" s="176" t="s">
        <v>136</v>
      </c>
      <c r="C27" s="170"/>
      <c r="D27" s="218">
        <v>947.99576999999999</v>
      </c>
      <c r="E27" s="219">
        <v>112</v>
      </c>
    </row>
    <row r="28" spans="2:5" x14ac:dyDescent="0.25">
      <c r="B28" s="179" t="s">
        <v>236</v>
      </c>
      <c r="C28" s="182"/>
      <c r="D28" s="220">
        <v>947.99576999999999</v>
      </c>
      <c r="E28" s="221">
        <v>112</v>
      </c>
    </row>
    <row r="29" spans="2:5" x14ac:dyDescent="0.25">
      <c r="B29" s="170"/>
      <c r="C29" s="170"/>
      <c r="D29" s="222"/>
      <c r="E29" s="223"/>
    </row>
    <row r="30" spans="2:5" x14ac:dyDescent="0.25">
      <c r="B30" s="175" t="s">
        <v>337</v>
      </c>
      <c r="C30" s="170"/>
      <c r="D30" s="218"/>
      <c r="E30" s="224"/>
    </row>
    <row r="31" spans="2:5" x14ac:dyDescent="0.25">
      <c r="B31" s="176" t="s">
        <v>136</v>
      </c>
      <c r="C31" s="170"/>
      <c r="D31" s="222">
        <v>2431.1132081472515</v>
      </c>
      <c r="E31" s="225">
        <v>2121.2698394818772</v>
      </c>
    </row>
    <row r="32" spans="2:5" x14ac:dyDescent="0.25">
      <c r="B32" s="176" t="s">
        <v>137</v>
      </c>
      <c r="C32" s="170"/>
      <c r="D32" s="222">
        <v>5887.6780806647976</v>
      </c>
      <c r="E32" s="225">
        <v>8068.8906416416094</v>
      </c>
    </row>
    <row r="33" spans="2:5" x14ac:dyDescent="0.25">
      <c r="B33" s="179" t="s">
        <v>238</v>
      </c>
      <c r="C33" s="182"/>
      <c r="D33" s="220">
        <v>8318.7912888120482</v>
      </c>
      <c r="E33" s="221">
        <v>10190.160481123487</v>
      </c>
    </row>
    <row r="34" spans="2:5" x14ac:dyDescent="0.25">
      <c r="B34" s="170"/>
      <c r="C34" s="170"/>
      <c r="D34" s="222"/>
      <c r="E34" s="223"/>
    </row>
    <row r="35" spans="2:5" ht="15" customHeight="1" x14ac:dyDescent="0.25">
      <c r="B35" s="175" t="s">
        <v>207</v>
      </c>
      <c r="C35" s="170"/>
      <c r="D35" s="218"/>
      <c r="E35" s="224"/>
    </row>
    <row r="36" spans="2:5" x14ac:dyDescent="0.25">
      <c r="B36" s="176" t="s">
        <v>136</v>
      </c>
      <c r="C36" s="170"/>
      <c r="D36" s="8">
        <v>455.21563484848497</v>
      </c>
      <c r="E36" s="225">
        <v>272.37422000000004</v>
      </c>
    </row>
    <row r="37" spans="2:5" x14ac:dyDescent="0.25">
      <c r="B37" s="176" t="s">
        <v>137</v>
      </c>
      <c r="C37" s="170"/>
      <c r="D37" s="8">
        <v>935.33900000000006</v>
      </c>
      <c r="E37" s="225">
        <v>0</v>
      </c>
    </row>
    <row r="38" spans="2:5" x14ac:dyDescent="0.25">
      <c r="B38" s="176" t="s">
        <v>334</v>
      </c>
      <c r="C38" s="170"/>
      <c r="D38" s="8">
        <v>81.870333333333335</v>
      </c>
      <c r="E38" s="225">
        <v>0</v>
      </c>
    </row>
    <row r="39" spans="2:5" x14ac:dyDescent="0.25">
      <c r="B39" s="179" t="s">
        <v>240</v>
      </c>
      <c r="C39" s="182"/>
      <c r="D39" s="115">
        <v>1472.4249681818183</v>
      </c>
      <c r="E39" s="221">
        <v>272.37422000000004</v>
      </c>
    </row>
    <row r="40" spans="2:5" x14ac:dyDescent="0.25">
      <c r="B40" s="179" t="s">
        <v>242</v>
      </c>
      <c r="C40" s="179"/>
      <c r="D40" s="220">
        <v>10739.212026993866</v>
      </c>
      <c r="E40" s="221">
        <v>10573.534701123486</v>
      </c>
    </row>
  </sheetData>
  <pageMargins left="0.7" right="0.7" top="0.75" bottom="0.75" header="0.3" footer="0.3"/>
  <pageSetup paperSize="9" scale="99" orientation="portrait" r:id="rId1"/>
  <headerFooter>
    <oddFooter>&amp;CUNCLASSIFIED</oddFooter>
    <evenFooter>&amp;CUNCLASSIFIED</evenFooter>
    <firstFooter>&amp;CUNCLASSIFIED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98"/>
  <sheetViews>
    <sheetView view="pageBreakPreview" topLeftCell="A67" zoomScale="98" zoomScaleNormal="100" zoomScaleSheetLayoutView="98" workbookViewId="0">
      <selection activeCell="M81" sqref="M81"/>
    </sheetView>
  </sheetViews>
  <sheetFormatPr defaultRowHeight="12.75" x14ac:dyDescent="0.2"/>
  <cols>
    <col min="1" max="1" width="15.28515625" style="5" customWidth="1"/>
    <col min="2" max="2" width="6.42578125" style="5" customWidth="1"/>
    <col min="3" max="3" width="35.28515625" style="5" customWidth="1"/>
    <col min="4" max="4" width="11.5703125" style="5" customWidth="1"/>
    <col min="5" max="5" width="11.85546875" style="5" customWidth="1"/>
    <col min="6" max="10" width="10.7109375" style="5" customWidth="1"/>
    <col min="11" max="13" width="12.7109375" style="5" customWidth="1"/>
    <col min="14" max="16384" width="9.140625" style="5"/>
  </cols>
  <sheetData>
    <row r="1" spans="3:8" x14ac:dyDescent="0.2">
      <c r="C1" s="13" t="s">
        <v>19</v>
      </c>
    </row>
    <row r="2" spans="3:8" x14ac:dyDescent="0.2">
      <c r="C2" s="13" t="s">
        <v>254</v>
      </c>
    </row>
    <row r="4" spans="3:8" x14ac:dyDescent="0.2">
      <c r="C4" s="41" t="s">
        <v>255</v>
      </c>
    </row>
    <row r="6" spans="3:8" ht="63.75" x14ac:dyDescent="0.2">
      <c r="C6" s="62"/>
      <c r="D6" s="131" t="s">
        <v>194</v>
      </c>
      <c r="E6" s="63" t="s">
        <v>141</v>
      </c>
      <c r="F6" s="63" t="s">
        <v>142</v>
      </c>
      <c r="G6" s="50" t="s">
        <v>44</v>
      </c>
    </row>
    <row r="7" spans="3:8" x14ac:dyDescent="0.2">
      <c r="C7" s="64">
        <v>2017</v>
      </c>
      <c r="D7" s="64"/>
      <c r="E7" s="7" t="s">
        <v>2</v>
      </c>
      <c r="F7" s="7" t="s">
        <v>2</v>
      </c>
      <c r="G7" s="6" t="s">
        <v>2</v>
      </c>
    </row>
    <row r="8" spans="3:8" x14ac:dyDescent="0.2">
      <c r="D8" s="107"/>
      <c r="E8" s="7"/>
      <c r="F8" s="7"/>
      <c r="G8" s="6"/>
    </row>
    <row r="9" spans="3:8" x14ac:dyDescent="0.2">
      <c r="C9" s="13" t="s">
        <v>143</v>
      </c>
      <c r="D9" s="112"/>
      <c r="E9" s="37" t="s">
        <v>0</v>
      </c>
      <c r="F9" s="37" t="s">
        <v>0</v>
      </c>
      <c r="G9" s="53" t="s">
        <v>0</v>
      </c>
    </row>
    <row r="10" spans="3:8" x14ac:dyDescent="0.2">
      <c r="C10" s="5" t="s">
        <v>223</v>
      </c>
      <c r="D10" s="107"/>
      <c r="E10" s="37">
        <v>7458.9769999999999</v>
      </c>
      <c r="F10" s="37">
        <v>0</v>
      </c>
      <c r="G10" s="53">
        <v>7458.9769999999999</v>
      </c>
    </row>
    <row r="11" spans="3:8" x14ac:dyDescent="0.2">
      <c r="C11" s="5" t="s">
        <v>23</v>
      </c>
      <c r="D11" s="107">
        <v>5</v>
      </c>
      <c r="E11" s="37">
        <v>5.8920000000000003</v>
      </c>
      <c r="F11" s="37">
        <v>0</v>
      </c>
      <c r="G11" s="53">
        <v>5.8920000000000003</v>
      </c>
    </row>
    <row r="12" spans="3:8" ht="13.5" thickBot="1" x14ac:dyDescent="0.25">
      <c r="C12" s="10" t="s">
        <v>144</v>
      </c>
      <c r="D12" s="114"/>
      <c r="E12" s="59">
        <v>7464.8689999999997</v>
      </c>
      <c r="F12" s="59">
        <v>0</v>
      </c>
      <c r="G12" s="60">
        <v>7464.8689999999997</v>
      </c>
    </row>
    <row r="13" spans="3:8" x14ac:dyDescent="0.2">
      <c r="C13" s="13" t="s">
        <v>145</v>
      </c>
      <c r="D13" s="112"/>
      <c r="E13" s="37"/>
      <c r="F13" s="37"/>
      <c r="G13" s="53"/>
    </row>
    <row r="14" spans="3:8" x14ac:dyDescent="0.2">
      <c r="C14" s="13" t="s">
        <v>31</v>
      </c>
      <c r="D14" s="112"/>
      <c r="E14" s="37"/>
      <c r="F14" s="37"/>
      <c r="G14" s="53"/>
      <c r="H14" s="87"/>
    </row>
    <row r="15" spans="3:8" x14ac:dyDescent="0.2">
      <c r="C15" s="5" t="s">
        <v>76</v>
      </c>
      <c r="D15" s="107">
        <v>9</v>
      </c>
      <c r="E15" s="37">
        <v>0</v>
      </c>
      <c r="F15" s="37">
        <v>1577.62</v>
      </c>
      <c r="G15" s="53">
        <v>1577.62</v>
      </c>
    </row>
    <row r="16" spans="3:8" x14ac:dyDescent="0.2">
      <c r="C16" s="13" t="s">
        <v>32</v>
      </c>
      <c r="D16" s="112"/>
      <c r="E16" s="37"/>
      <c r="F16" s="37"/>
      <c r="G16" s="53"/>
    </row>
    <row r="17" spans="3:10" x14ac:dyDescent="0.2">
      <c r="C17" s="5" t="s">
        <v>146</v>
      </c>
      <c r="D17" s="107">
        <v>10</v>
      </c>
      <c r="E17" s="37">
        <v>0</v>
      </c>
      <c r="F17" s="37">
        <v>1147</v>
      </c>
      <c r="G17" s="53">
        <v>1147</v>
      </c>
    </row>
    <row r="18" spans="3:10" ht="13.5" thickBot="1" x14ac:dyDescent="0.25">
      <c r="C18" s="10" t="s">
        <v>147</v>
      </c>
      <c r="D18" s="114"/>
      <c r="E18" s="59">
        <v>0</v>
      </c>
      <c r="F18" s="59">
        <v>2724.62</v>
      </c>
      <c r="G18" s="60">
        <v>2724.62</v>
      </c>
    </row>
    <row r="19" spans="3:10" x14ac:dyDescent="0.2">
      <c r="C19" s="65">
        <v>2016</v>
      </c>
      <c r="D19" s="137"/>
      <c r="E19" s="66" t="s">
        <v>141</v>
      </c>
      <c r="F19" s="66" t="s">
        <v>142</v>
      </c>
      <c r="G19" s="67" t="s">
        <v>44</v>
      </c>
    </row>
    <row r="20" spans="3:10" x14ac:dyDescent="0.2">
      <c r="D20" s="107"/>
      <c r="E20" s="37" t="s">
        <v>2</v>
      </c>
      <c r="F20" s="37" t="s">
        <v>2</v>
      </c>
      <c r="G20" s="53" t="s">
        <v>2</v>
      </c>
    </row>
    <row r="21" spans="3:10" x14ac:dyDescent="0.2">
      <c r="C21" s="13" t="s">
        <v>143</v>
      </c>
      <c r="D21" s="112"/>
      <c r="E21" s="37" t="s">
        <v>0</v>
      </c>
      <c r="F21" s="37" t="s">
        <v>0</v>
      </c>
      <c r="G21" s="53" t="s">
        <v>0</v>
      </c>
    </row>
    <row r="22" spans="3:10" x14ac:dyDescent="0.2">
      <c r="C22" s="99" t="s">
        <v>223</v>
      </c>
      <c r="D22" s="107"/>
      <c r="E22" s="37">
        <v>7594</v>
      </c>
      <c r="F22" s="37">
        <v>0</v>
      </c>
      <c r="G22" s="53">
        <v>7594</v>
      </c>
    </row>
    <row r="23" spans="3:10" x14ac:dyDescent="0.2">
      <c r="C23" s="5" t="s">
        <v>23</v>
      </c>
      <c r="D23" s="107">
        <v>5</v>
      </c>
      <c r="E23" s="37">
        <v>288</v>
      </c>
      <c r="F23" s="37">
        <v>0</v>
      </c>
      <c r="G23" s="53">
        <v>288</v>
      </c>
    </row>
    <row r="24" spans="3:10" ht="13.5" thickBot="1" x14ac:dyDescent="0.25">
      <c r="C24" s="10" t="s">
        <v>144</v>
      </c>
      <c r="D24" s="114"/>
      <c r="E24" s="59">
        <v>7882</v>
      </c>
      <c r="F24" s="59">
        <v>0</v>
      </c>
      <c r="G24" s="60">
        <v>7882</v>
      </c>
    </row>
    <row r="25" spans="3:10" x14ac:dyDescent="0.2">
      <c r="C25" s="13" t="s">
        <v>145</v>
      </c>
      <c r="D25" s="112"/>
      <c r="E25" s="37"/>
      <c r="F25" s="37"/>
      <c r="G25" s="53"/>
    </row>
    <row r="26" spans="3:10" x14ac:dyDescent="0.2">
      <c r="C26" s="13" t="s">
        <v>31</v>
      </c>
      <c r="D26" s="112"/>
      <c r="E26" s="37"/>
      <c r="F26" s="37"/>
      <c r="G26" s="53"/>
    </row>
    <row r="27" spans="3:10" x14ac:dyDescent="0.2">
      <c r="C27" s="5" t="s">
        <v>76</v>
      </c>
      <c r="D27" s="107">
        <v>9</v>
      </c>
      <c r="E27" s="37">
        <v>0</v>
      </c>
      <c r="F27" s="37">
        <v>2027</v>
      </c>
      <c r="G27" s="53">
        <v>2027</v>
      </c>
      <c r="J27" s="87" t="e">
        <f>+'Note 9. Payables'!#REF!</f>
        <v>#REF!</v>
      </c>
    </row>
    <row r="28" spans="3:10" x14ac:dyDescent="0.2">
      <c r="C28" s="13" t="s">
        <v>32</v>
      </c>
      <c r="D28" s="112"/>
      <c r="E28" s="37"/>
      <c r="F28" s="37"/>
      <c r="G28" s="53"/>
      <c r="J28" s="87"/>
    </row>
    <row r="29" spans="3:10" x14ac:dyDescent="0.2">
      <c r="C29" s="5" t="s">
        <v>146</v>
      </c>
      <c r="D29" s="107">
        <v>10</v>
      </c>
      <c r="E29" s="37">
        <v>0</v>
      </c>
      <c r="F29" s="37">
        <v>1081</v>
      </c>
      <c r="G29" s="53">
        <v>1081</v>
      </c>
      <c r="J29" s="87" t="e">
        <f>+'Note 10. Borrowings'!#REF!</f>
        <v>#REF!</v>
      </c>
    </row>
    <row r="30" spans="3:10" ht="13.5" thickBot="1" x14ac:dyDescent="0.25">
      <c r="C30" s="10" t="s">
        <v>147</v>
      </c>
      <c r="D30" s="114"/>
      <c r="E30" s="59">
        <v>0</v>
      </c>
      <c r="F30" s="59">
        <v>3108</v>
      </c>
      <c r="G30" s="60">
        <v>3108</v>
      </c>
      <c r="H30" s="32"/>
    </row>
    <row r="31" spans="3:10" x14ac:dyDescent="0.2">
      <c r="D31" s="37"/>
      <c r="E31" s="37"/>
      <c r="F31" s="52"/>
      <c r="G31" s="32"/>
    </row>
    <row r="32" spans="3:10" x14ac:dyDescent="0.2">
      <c r="D32" s="37"/>
      <c r="E32" s="37"/>
      <c r="F32" s="37"/>
      <c r="G32" s="32"/>
    </row>
    <row r="33" spans="3:6" x14ac:dyDescent="0.2">
      <c r="D33" s="37"/>
      <c r="E33" s="37"/>
      <c r="F33" s="37"/>
    </row>
    <row r="34" spans="3:6" x14ac:dyDescent="0.2">
      <c r="D34" s="7"/>
      <c r="E34" s="7"/>
      <c r="F34" s="7"/>
    </row>
    <row r="35" spans="3:6" x14ac:dyDescent="0.2">
      <c r="D35" s="7"/>
      <c r="E35" s="7"/>
      <c r="F35" s="7"/>
    </row>
    <row r="36" spans="3:6" x14ac:dyDescent="0.2">
      <c r="D36" s="7"/>
      <c r="E36" s="7"/>
      <c r="F36" s="7"/>
    </row>
    <row r="38" spans="3:6" x14ac:dyDescent="0.2">
      <c r="C38" s="41" t="s">
        <v>256</v>
      </c>
    </row>
    <row r="40" spans="3:6" ht="40.5" customHeight="1" x14ac:dyDescent="0.2">
      <c r="C40" s="111"/>
      <c r="D40" s="110">
        <v>2017</v>
      </c>
      <c r="E40" s="63">
        <v>2016</v>
      </c>
    </row>
    <row r="41" spans="3:6" x14ac:dyDescent="0.2">
      <c r="C41" s="99"/>
      <c r="D41" s="100" t="s">
        <v>2</v>
      </c>
      <c r="E41" s="101" t="s">
        <v>2</v>
      </c>
    </row>
    <row r="42" spans="3:6" x14ac:dyDescent="0.2">
      <c r="C42" s="106" t="s">
        <v>145</v>
      </c>
      <c r="D42" s="8"/>
      <c r="E42" s="102"/>
    </row>
    <row r="43" spans="3:6" x14ac:dyDescent="0.2">
      <c r="C43" s="99" t="s">
        <v>148</v>
      </c>
      <c r="D43" s="8">
        <v>-32.393000000000001</v>
      </c>
      <c r="E43" s="102">
        <v>-19</v>
      </c>
    </row>
    <row r="44" spans="3:6" ht="13.5" thickBot="1" x14ac:dyDescent="0.25">
      <c r="C44" s="103" t="s">
        <v>147</v>
      </c>
      <c r="D44" s="104">
        <v>-32.393000000000001</v>
      </c>
      <c r="E44" s="105">
        <v>-19</v>
      </c>
    </row>
    <row r="48" spans="3:6" x14ac:dyDescent="0.2">
      <c r="C48" s="41" t="s">
        <v>257</v>
      </c>
    </row>
    <row r="50" spans="2:13" ht="27.75" x14ac:dyDescent="0.2">
      <c r="B50" s="108"/>
      <c r="C50" s="108"/>
      <c r="D50" s="68" t="s">
        <v>214</v>
      </c>
      <c r="E50" s="63" t="s">
        <v>149</v>
      </c>
      <c r="F50" s="63" t="s">
        <v>212</v>
      </c>
      <c r="G50" s="63" t="s">
        <v>150</v>
      </c>
      <c r="H50" s="63" t="s">
        <v>213</v>
      </c>
      <c r="I50" s="68" t="s">
        <v>151</v>
      </c>
      <c r="K50" s="69"/>
    </row>
    <row r="51" spans="2:13" x14ac:dyDescent="0.2">
      <c r="B51" s="64">
        <v>2017</v>
      </c>
      <c r="C51" s="64"/>
      <c r="D51" s="6" t="s">
        <v>2</v>
      </c>
      <c r="E51" s="7" t="s">
        <v>2</v>
      </c>
      <c r="F51" s="7" t="s">
        <v>2</v>
      </c>
      <c r="G51" s="7" t="s">
        <v>2</v>
      </c>
      <c r="H51" s="7" t="s">
        <v>2</v>
      </c>
      <c r="I51" s="6" t="s">
        <v>2</v>
      </c>
    </row>
    <row r="52" spans="2:13" x14ac:dyDescent="0.2">
      <c r="B52" s="70"/>
      <c r="C52" s="70"/>
      <c r="D52" s="6"/>
      <c r="E52" s="7"/>
      <c r="F52" s="7"/>
      <c r="G52" s="7"/>
      <c r="H52" s="7"/>
      <c r="I52" s="6"/>
    </row>
    <row r="53" spans="2:13" ht="15" x14ac:dyDescent="0.2">
      <c r="B53" s="13" t="s">
        <v>330</v>
      </c>
      <c r="C53" s="106"/>
      <c r="D53" s="54"/>
      <c r="E53" s="37"/>
      <c r="F53" s="37"/>
      <c r="G53" s="37"/>
      <c r="H53" s="37"/>
      <c r="I53" s="54"/>
      <c r="L53" s="5" t="s">
        <v>248</v>
      </c>
    </row>
    <row r="54" spans="2:13" x14ac:dyDescent="0.2">
      <c r="B54" s="5" t="s">
        <v>76</v>
      </c>
      <c r="C54" s="99"/>
      <c r="D54" s="54">
        <v>1577.62</v>
      </c>
      <c r="E54" s="37">
        <v>1577.62</v>
      </c>
      <c r="F54" s="37">
        <v>0</v>
      </c>
      <c r="G54" s="37">
        <v>0</v>
      </c>
      <c r="H54" s="37">
        <v>0</v>
      </c>
      <c r="I54" s="54">
        <v>1577.62</v>
      </c>
      <c r="J54" s="87">
        <f>+G15</f>
        <v>1577.62</v>
      </c>
      <c r="L54" s="5">
        <v>128729.34607701412</v>
      </c>
      <c r="M54" s="185">
        <f>L54/1000</f>
        <v>128.72934607701413</v>
      </c>
    </row>
    <row r="55" spans="2:13" x14ac:dyDescent="0.2">
      <c r="B55" s="13" t="s">
        <v>32</v>
      </c>
      <c r="C55" s="106"/>
      <c r="D55" s="54"/>
      <c r="E55" s="37"/>
      <c r="F55" s="37"/>
      <c r="G55" s="37"/>
      <c r="H55" s="37"/>
      <c r="I55" s="54"/>
      <c r="L55" s="5">
        <v>95153.982154028199</v>
      </c>
      <c r="M55" s="185">
        <f>L55/1000</f>
        <v>95.153982154028199</v>
      </c>
    </row>
    <row r="56" spans="2:13" x14ac:dyDescent="0.2">
      <c r="B56" s="5" t="s">
        <v>146</v>
      </c>
      <c r="C56" s="99"/>
      <c r="D56" s="54">
        <v>1147</v>
      </c>
      <c r="E56" s="91">
        <v>114</v>
      </c>
      <c r="F56" s="91">
        <v>52</v>
      </c>
      <c r="G56" s="91">
        <v>420</v>
      </c>
      <c r="H56" s="91">
        <v>598</v>
      </c>
      <c r="I56" s="54">
        <v>1184</v>
      </c>
      <c r="J56" s="32">
        <f>+'Note 13. Finance Leases'!E11</f>
        <v>1184</v>
      </c>
      <c r="L56" s="5">
        <v>342662.12472342997</v>
      </c>
      <c r="M56" s="185">
        <f>L56/1000</f>
        <v>342.66212472342994</v>
      </c>
    </row>
    <row r="57" spans="2:13" ht="15.75" customHeight="1" thickBot="1" x14ac:dyDescent="0.25">
      <c r="B57" s="103" t="s">
        <v>44</v>
      </c>
      <c r="C57" s="103"/>
      <c r="D57" s="60">
        <v>2724.62</v>
      </c>
      <c r="E57" s="59">
        <v>1691.62</v>
      </c>
      <c r="F57" s="59">
        <v>52</v>
      </c>
      <c r="G57" s="59">
        <v>420</v>
      </c>
      <c r="H57" s="59">
        <v>598</v>
      </c>
      <c r="I57" s="60">
        <v>2761.62</v>
      </c>
      <c r="L57" s="5">
        <v>560386.65704552759</v>
      </c>
      <c r="M57" s="185">
        <f>L57/1000</f>
        <v>560.38665704552761</v>
      </c>
    </row>
    <row r="58" spans="2:13" x14ac:dyDescent="0.2">
      <c r="B58" s="64">
        <v>2016</v>
      </c>
      <c r="C58" s="64"/>
      <c r="D58" s="54" t="s">
        <v>2</v>
      </c>
      <c r="E58" s="37" t="s">
        <v>2</v>
      </c>
      <c r="F58" s="37" t="s">
        <v>2</v>
      </c>
      <c r="G58" s="37" t="s">
        <v>2</v>
      </c>
      <c r="H58" s="37" t="s">
        <v>2</v>
      </c>
      <c r="I58" s="54" t="s">
        <v>2</v>
      </c>
    </row>
    <row r="59" spans="2:13" x14ac:dyDescent="0.2">
      <c r="B59" s="70"/>
      <c r="C59" s="70"/>
      <c r="D59" s="54"/>
      <c r="E59" s="37"/>
      <c r="F59" s="37"/>
      <c r="G59" s="37"/>
      <c r="H59" s="37"/>
      <c r="I59" s="54"/>
    </row>
    <row r="60" spans="2:13" ht="15" x14ac:dyDescent="0.2">
      <c r="B60" s="106" t="s">
        <v>330</v>
      </c>
      <c r="C60" s="106"/>
      <c r="D60" s="54"/>
      <c r="E60" s="37"/>
      <c r="F60" s="37"/>
      <c r="G60" s="37"/>
      <c r="H60" s="37"/>
      <c r="I60" s="54"/>
    </row>
    <row r="61" spans="2:13" x14ac:dyDescent="0.2">
      <c r="B61" s="5" t="s">
        <v>76</v>
      </c>
      <c r="C61" s="99"/>
      <c r="D61" s="54">
        <v>2027</v>
      </c>
      <c r="E61" s="37">
        <v>2027</v>
      </c>
      <c r="F61" s="37">
        <v>0</v>
      </c>
      <c r="G61" s="37">
        <v>0</v>
      </c>
      <c r="H61" s="37">
        <v>0</v>
      </c>
      <c r="I61" s="54">
        <v>2027</v>
      </c>
      <c r="J61" s="152">
        <f>+G27</f>
        <v>2027</v>
      </c>
    </row>
    <row r="62" spans="2:13" x14ac:dyDescent="0.2">
      <c r="B62" s="13" t="s">
        <v>32</v>
      </c>
      <c r="C62" s="106"/>
      <c r="D62" s="54"/>
      <c r="E62" s="37"/>
      <c r="F62" s="37"/>
      <c r="G62" s="37"/>
      <c r="H62" s="37"/>
      <c r="I62" s="54"/>
    </row>
    <row r="63" spans="2:13" x14ac:dyDescent="0.2">
      <c r="B63" s="5" t="s">
        <v>146</v>
      </c>
      <c r="C63" s="99"/>
      <c r="D63" s="54">
        <v>1081</v>
      </c>
      <c r="E63" s="37">
        <v>129</v>
      </c>
      <c r="F63" s="37">
        <v>95</v>
      </c>
      <c r="G63" s="37">
        <v>343</v>
      </c>
      <c r="H63" s="37">
        <v>560</v>
      </c>
      <c r="I63" s="54">
        <v>1127</v>
      </c>
      <c r="J63" s="32">
        <f>+'Note 13. Finance Leases'!F11</f>
        <v>1127</v>
      </c>
    </row>
    <row r="64" spans="2:13" ht="15.75" customHeight="1" thickBot="1" x14ac:dyDescent="0.25">
      <c r="B64" s="103" t="s">
        <v>44</v>
      </c>
      <c r="C64" s="103"/>
      <c r="D64" s="60">
        <v>3108</v>
      </c>
      <c r="E64" s="59">
        <v>2156</v>
      </c>
      <c r="F64" s="59">
        <v>95</v>
      </c>
      <c r="G64" s="59">
        <v>343</v>
      </c>
      <c r="H64" s="59">
        <v>560</v>
      </c>
      <c r="I64" s="60">
        <v>3154</v>
      </c>
    </row>
    <row r="65" spans="3:10" x14ac:dyDescent="0.2">
      <c r="D65" s="37"/>
      <c r="E65" s="37"/>
      <c r="F65" s="37"/>
      <c r="G65" s="37"/>
      <c r="H65" s="37"/>
      <c r="I65" s="37"/>
      <c r="J65" s="37"/>
    </row>
    <row r="71" spans="3:10" x14ac:dyDescent="0.2">
      <c r="C71" s="41" t="s">
        <v>258</v>
      </c>
    </row>
    <row r="73" spans="3:10" ht="18" customHeight="1" x14ac:dyDescent="0.2">
      <c r="C73" s="1"/>
      <c r="D73" s="235" t="s">
        <v>152</v>
      </c>
      <c r="E73" s="235" t="s">
        <v>215</v>
      </c>
      <c r="F73" s="228" t="s">
        <v>153</v>
      </c>
      <c r="G73" s="228"/>
      <c r="H73" s="228"/>
      <c r="I73" s="69"/>
    </row>
    <row r="74" spans="3:10" ht="41.25" customHeight="1" x14ac:dyDescent="0.2">
      <c r="C74" s="21"/>
      <c r="D74" s="236"/>
      <c r="E74" s="236"/>
      <c r="F74" s="63" t="s">
        <v>154</v>
      </c>
      <c r="G74" s="63" t="s">
        <v>155</v>
      </c>
      <c r="H74" s="63" t="s">
        <v>156</v>
      </c>
      <c r="I74" s="69"/>
    </row>
    <row r="75" spans="3:10" x14ac:dyDescent="0.2">
      <c r="C75" s="64">
        <v>2017</v>
      </c>
      <c r="D75" s="7" t="s">
        <v>157</v>
      </c>
      <c r="E75" s="7" t="s">
        <v>2</v>
      </c>
      <c r="F75" s="7" t="s">
        <v>2</v>
      </c>
      <c r="G75" s="7" t="s">
        <v>2</v>
      </c>
      <c r="H75" s="7" t="s">
        <v>2</v>
      </c>
    </row>
    <row r="76" spans="3:10" x14ac:dyDescent="0.2">
      <c r="D76" s="7"/>
      <c r="E76" s="7"/>
      <c r="F76" s="7"/>
      <c r="G76" s="7"/>
      <c r="H76" s="7"/>
    </row>
    <row r="77" spans="3:10" x14ac:dyDescent="0.2">
      <c r="C77" s="13" t="s">
        <v>21</v>
      </c>
      <c r="D77" s="7"/>
      <c r="E77" s="7"/>
      <c r="F77" s="7"/>
      <c r="G77" s="7"/>
      <c r="H77" s="7"/>
    </row>
    <row r="78" spans="3:10" x14ac:dyDescent="0.2">
      <c r="C78" s="99" t="s">
        <v>223</v>
      </c>
      <c r="D78" s="37">
        <v>0</v>
      </c>
      <c r="E78" s="37">
        <v>7458.9769999999999</v>
      </c>
      <c r="F78" s="37">
        <v>0</v>
      </c>
      <c r="G78" s="37">
        <v>0</v>
      </c>
      <c r="H78" s="37">
        <v>7458.9769999999999</v>
      </c>
    </row>
    <row r="79" spans="3:10" x14ac:dyDescent="0.2">
      <c r="C79" s="5" t="s">
        <v>23</v>
      </c>
      <c r="D79" s="37">
        <v>0</v>
      </c>
      <c r="E79" s="37">
        <v>5.8920000000000003</v>
      </c>
      <c r="F79" s="37">
        <v>0</v>
      </c>
      <c r="G79" s="37">
        <v>0</v>
      </c>
      <c r="H79" s="37">
        <v>5.8920000000000003</v>
      </c>
    </row>
    <row r="80" spans="3:10" ht="13.5" thickBot="1" x14ac:dyDescent="0.25">
      <c r="C80" s="10" t="s">
        <v>24</v>
      </c>
      <c r="D80" s="59"/>
      <c r="E80" s="59">
        <v>7464.8689999999997</v>
      </c>
      <c r="F80" s="59">
        <v>0</v>
      </c>
      <c r="G80" s="59">
        <v>0</v>
      </c>
      <c r="H80" s="59">
        <v>7464.8689999999997</v>
      </c>
    </row>
    <row r="81" spans="3:8" x14ac:dyDescent="0.2">
      <c r="C81" s="13" t="s">
        <v>158</v>
      </c>
      <c r="D81" s="71"/>
      <c r="E81" s="37"/>
      <c r="F81" s="37"/>
      <c r="G81" s="37"/>
      <c r="H81" s="37"/>
    </row>
    <row r="82" spans="3:8" x14ac:dyDescent="0.2">
      <c r="C82" s="13" t="s">
        <v>31</v>
      </c>
      <c r="D82" s="71"/>
      <c r="E82" s="37"/>
      <c r="F82" s="37"/>
      <c r="G82" s="37"/>
      <c r="H82" s="37"/>
    </row>
    <row r="83" spans="3:8" x14ac:dyDescent="0.2">
      <c r="C83" s="5" t="s">
        <v>76</v>
      </c>
      <c r="D83" s="37">
        <v>0</v>
      </c>
      <c r="E83" s="37">
        <v>1577.62</v>
      </c>
      <c r="F83" s="37">
        <v>0</v>
      </c>
      <c r="G83" s="37">
        <v>0</v>
      </c>
      <c r="H83" s="37">
        <v>1577.62</v>
      </c>
    </row>
    <row r="84" spans="3:8" x14ac:dyDescent="0.2">
      <c r="C84" s="13" t="s">
        <v>32</v>
      </c>
      <c r="D84" s="71"/>
      <c r="E84" s="37"/>
      <c r="F84" s="37"/>
      <c r="G84" s="37"/>
      <c r="H84" s="37"/>
    </row>
    <row r="85" spans="3:8" x14ac:dyDescent="0.2">
      <c r="C85" s="99" t="s">
        <v>146</v>
      </c>
      <c r="D85" s="71">
        <v>3.64</v>
      </c>
      <c r="E85" s="37">
        <v>1147</v>
      </c>
      <c r="F85" s="37">
        <v>1147</v>
      </c>
      <c r="G85" s="37">
        <v>0</v>
      </c>
      <c r="H85" s="37">
        <v>0</v>
      </c>
    </row>
    <row r="86" spans="3:8" ht="13.5" thickBot="1" x14ac:dyDescent="0.25">
      <c r="C86" s="10" t="s">
        <v>159</v>
      </c>
      <c r="D86" s="72"/>
      <c r="E86" s="59">
        <v>2724.62</v>
      </c>
      <c r="F86" s="59">
        <v>1147</v>
      </c>
      <c r="G86" s="59">
        <v>0</v>
      </c>
      <c r="H86" s="59">
        <v>1577.62</v>
      </c>
    </row>
    <row r="87" spans="3:8" x14ac:dyDescent="0.2">
      <c r="C87" s="64">
        <v>2016</v>
      </c>
      <c r="D87" s="7"/>
      <c r="E87" s="7"/>
      <c r="F87" s="7"/>
      <c r="G87" s="7"/>
      <c r="H87" s="7"/>
    </row>
    <row r="88" spans="3:8" x14ac:dyDescent="0.2">
      <c r="D88" s="71"/>
      <c r="E88" s="7"/>
      <c r="F88" s="7"/>
      <c r="G88" s="7"/>
      <c r="H88" s="7"/>
    </row>
    <row r="89" spans="3:8" x14ac:dyDescent="0.2">
      <c r="C89" s="13" t="s">
        <v>21</v>
      </c>
      <c r="D89" s="71" t="s">
        <v>0</v>
      </c>
      <c r="E89" s="37" t="s">
        <v>0</v>
      </c>
      <c r="F89" s="37"/>
      <c r="G89" s="37"/>
      <c r="H89" s="37"/>
    </row>
    <row r="90" spans="3:8" x14ac:dyDescent="0.2">
      <c r="C90" s="99" t="s">
        <v>223</v>
      </c>
      <c r="D90" s="37">
        <v>0</v>
      </c>
      <c r="E90" s="37">
        <v>7594</v>
      </c>
      <c r="F90" s="37">
        <v>0</v>
      </c>
      <c r="G90" s="37">
        <v>0</v>
      </c>
      <c r="H90" s="37">
        <v>7594</v>
      </c>
    </row>
    <row r="91" spans="3:8" x14ac:dyDescent="0.2">
      <c r="C91" s="5" t="s">
        <v>23</v>
      </c>
      <c r="D91" s="37">
        <v>0</v>
      </c>
      <c r="E91" s="37">
        <v>288</v>
      </c>
      <c r="F91" s="37">
        <v>0</v>
      </c>
      <c r="G91" s="37">
        <v>0</v>
      </c>
      <c r="H91" s="37">
        <v>288</v>
      </c>
    </row>
    <row r="92" spans="3:8" ht="13.5" thickBot="1" x14ac:dyDescent="0.25">
      <c r="C92" s="10" t="s">
        <v>24</v>
      </c>
      <c r="D92" s="72"/>
      <c r="E92" s="59">
        <v>7882</v>
      </c>
      <c r="F92" s="59">
        <v>0</v>
      </c>
      <c r="G92" s="59">
        <v>0</v>
      </c>
      <c r="H92" s="59">
        <v>7882</v>
      </c>
    </row>
    <row r="93" spans="3:8" x14ac:dyDescent="0.2">
      <c r="C93" s="13" t="s">
        <v>158</v>
      </c>
      <c r="D93" s="71"/>
      <c r="E93" s="37"/>
      <c r="F93" s="37"/>
      <c r="G93" s="37"/>
      <c r="H93" s="37"/>
    </row>
    <row r="94" spans="3:8" x14ac:dyDescent="0.2">
      <c r="C94" s="13" t="s">
        <v>31</v>
      </c>
      <c r="D94" s="71"/>
      <c r="E94" s="37"/>
      <c r="F94" s="37"/>
      <c r="G94" s="37"/>
      <c r="H94" s="37"/>
    </row>
    <row r="95" spans="3:8" x14ac:dyDescent="0.2">
      <c r="C95" s="5" t="s">
        <v>76</v>
      </c>
      <c r="D95" s="37">
        <v>0</v>
      </c>
      <c r="E95" s="37">
        <v>2027</v>
      </c>
      <c r="F95" s="37">
        <v>0</v>
      </c>
      <c r="G95" s="37">
        <v>0</v>
      </c>
      <c r="H95" s="37">
        <v>2027</v>
      </c>
    </row>
    <row r="96" spans="3:8" x14ac:dyDescent="0.2">
      <c r="C96" s="13" t="s">
        <v>32</v>
      </c>
      <c r="D96" s="71"/>
      <c r="E96" s="37"/>
      <c r="F96" s="37"/>
      <c r="G96" s="37"/>
      <c r="H96" s="37"/>
    </row>
    <row r="97" spans="3:8" x14ac:dyDescent="0.2">
      <c r="C97" s="99" t="s">
        <v>146</v>
      </c>
      <c r="D97" s="71">
        <v>4.07</v>
      </c>
      <c r="E97" s="37">
        <v>1081</v>
      </c>
      <c r="F97" s="37">
        <v>1081</v>
      </c>
      <c r="G97" s="37">
        <v>0</v>
      </c>
      <c r="H97" s="37">
        <v>0</v>
      </c>
    </row>
    <row r="98" spans="3:8" ht="13.5" thickBot="1" x14ac:dyDescent="0.25">
      <c r="C98" s="10" t="s">
        <v>159</v>
      </c>
      <c r="D98" s="72"/>
      <c r="E98" s="59">
        <v>3108</v>
      </c>
      <c r="F98" s="59">
        <v>1081</v>
      </c>
      <c r="G98" s="59">
        <v>0</v>
      </c>
      <c r="H98" s="59">
        <v>2027</v>
      </c>
    </row>
  </sheetData>
  <mergeCells count="3">
    <mergeCell ref="D73:D74"/>
    <mergeCell ref="E73:E74"/>
    <mergeCell ref="F73:H73"/>
  </mergeCells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E31"/>
  <sheetViews>
    <sheetView view="pageBreakPreview" zoomScale="98" zoomScaleNormal="100" zoomScaleSheetLayoutView="98" workbookViewId="0">
      <selection activeCell="D29" sqref="D29"/>
    </sheetView>
  </sheetViews>
  <sheetFormatPr defaultRowHeight="12.75" x14ac:dyDescent="0.2"/>
  <cols>
    <col min="1" max="1" width="9.140625" style="5"/>
    <col min="2" max="2" width="4.140625" style="5" customWidth="1"/>
    <col min="3" max="3" width="48.28515625" style="5" customWidth="1"/>
    <col min="4" max="4" width="12.7109375" style="99" customWidth="1"/>
    <col min="5" max="5" width="12.7109375" style="5" customWidth="1"/>
    <col min="6" max="16384" width="9.140625" style="5"/>
  </cols>
  <sheetData>
    <row r="1" spans="2:5" x14ac:dyDescent="0.2">
      <c r="B1" s="106" t="s">
        <v>253</v>
      </c>
      <c r="C1" s="99"/>
      <c r="E1" s="99"/>
    </row>
    <row r="2" spans="2:5" x14ac:dyDescent="0.2">
      <c r="B2" s="99"/>
      <c r="C2" s="99"/>
      <c r="E2" s="99"/>
    </row>
    <row r="3" spans="2:5" x14ac:dyDescent="0.2">
      <c r="B3" s="99"/>
      <c r="C3" s="99"/>
      <c r="E3" s="99"/>
    </row>
    <row r="4" spans="2:5" x14ac:dyDescent="0.2">
      <c r="B4" s="99"/>
      <c r="C4" s="99"/>
      <c r="E4" s="99"/>
    </row>
    <row r="5" spans="2:5" x14ac:dyDescent="0.2">
      <c r="B5" s="99"/>
      <c r="C5" s="99"/>
      <c r="E5" s="99"/>
    </row>
    <row r="6" spans="2:5" x14ac:dyDescent="0.2">
      <c r="B6" s="108"/>
      <c r="C6" s="108" t="s">
        <v>0</v>
      </c>
      <c r="D6" s="110">
        <v>2017</v>
      </c>
      <c r="E6" s="98">
        <v>2016</v>
      </c>
    </row>
    <row r="7" spans="2:5" x14ac:dyDescent="0.2">
      <c r="B7" s="99"/>
      <c r="C7" s="99"/>
      <c r="D7" s="100" t="s">
        <v>2</v>
      </c>
      <c r="E7" s="97" t="s">
        <v>2</v>
      </c>
    </row>
    <row r="8" spans="2:5" x14ac:dyDescent="0.2">
      <c r="B8" s="73"/>
      <c r="C8" s="99" t="s">
        <v>22</v>
      </c>
      <c r="D8" s="54">
        <v>95</v>
      </c>
      <c r="E8" s="96">
        <v>230</v>
      </c>
    </row>
    <row r="9" spans="2:5" s="99" customFormat="1" ht="15" x14ac:dyDescent="0.2">
      <c r="B9" s="73"/>
      <c r="C9" s="99" t="s">
        <v>216</v>
      </c>
      <c r="D9" s="54">
        <v>7364</v>
      </c>
      <c r="E9" s="96">
        <v>7364</v>
      </c>
    </row>
    <row r="10" spans="2:5" ht="13.5" thickBot="1" x14ac:dyDescent="0.25">
      <c r="B10" s="38"/>
      <c r="C10" s="103" t="s">
        <v>160</v>
      </c>
      <c r="D10" s="60">
        <v>7459</v>
      </c>
      <c r="E10" s="75">
        <v>7594</v>
      </c>
    </row>
    <row r="11" spans="2:5" x14ac:dyDescent="0.2">
      <c r="B11" s="99"/>
      <c r="C11" s="99"/>
      <c r="D11" s="101"/>
      <c r="E11" s="101"/>
    </row>
    <row r="12" spans="2:5" x14ac:dyDescent="0.2">
      <c r="B12" s="99" t="s">
        <v>194</v>
      </c>
      <c r="C12" s="99"/>
      <c r="E12" s="99"/>
    </row>
    <row r="13" spans="2:5" x14ac:dyDescent="0.2">
      <c r="B13" s="99" t="s">
        <v>60</v>
      </c>
      <c r="C13" s="99" t="s">
        <v>343</v>
      </c>
      <c r="E13" s="99"/>
    </row>
    <row r="14" spans="2:5" x14ac:dyDescent="0.2">
      <c r="B14" s="99"/>
      <c r="C14" s="99"/>
      <c r="E14" s="99"/>
    </row>
    <row r="15" spans="2:5" x14ac:dyDescent="0.2">
      <c r="B15" s="99"/>
      <c r="C15" s="99"/>
      <c r="E15" s="99"/>
    </row>
    <row r="16" spans="2:5" x14ac:dyDescent="0.2">
      <c r="B16" s="99"/>
      <c r="C16" s="99"/>
      <c r="E16" s="99"/>
    </row>
    <row r="17" spans="2:5" x14ac:dyDescent="0.2">
      <c r="B17" s="99"/>
      <c r="C17" s="108" t="s">
        <v>0</v>
      </c>
      <c r="D17" s="110">
        <v>2017</v>
      </c>
      <c r="E17" s="190">
        <v>2016</v>
      </c>
    </row>
    <row r="18" spans="2:5" x14ac:dyDescent="0.2">
      <c r="B18" s="99"/>
      <c r="C18" s="99"/>
      <c r="D18" s="100" t="s">
        <v>2</v>
      </c>
      <c r="E18" s="97" t="s">
        <v>2</v>
      </c>
    </row>
    <row r="19" spans="2:5" x14ac:dyDescent="0.2">
      <c r="B19" s="99"/>
      <c r="C19" s="106" t="s">
        <v>161</v>
      </c>
      <c r="D19" s="113">
        <v>132</v>
      </c>
      <c r="E19" s="120">
        <v>554</v>
      </c>
    </row>
    <row r="20" spans="2:5" x14ac:dyDescent="0.2">
      <c r="B20" s="99"/>
      <c r="C20" s="106" t="s">
        <v>291</v>
      </c>
      <c r="D20" s="8"/>
      <c r="E20" s="119"/>
    </row>
    <row r="21" spans="2:5" x14ac:dyDescent="0.2">
      <c r="B21" s="99"/>
      <c r="C21" s="99" t="s">
        <v>243</v>
      </c>
      <c r="D21" s="8">
        <v>2774.9059999999999</v>
      </c>
      <c r="E21" s="119">
        <v>2228.4918399999997</v>
      </c>
    </row>
    <row r="22" spans="2:5" x14ac:dyDescent="0.2">
      <c r="B22" s="99"/>
      <c r="C22" s="99" t="s">
        <v>162</v>
      </c>
      <c r="D22" s="8">
        <v>-373</v>
      </c>
      <c r="E22" s="119">
        <v>-217</v>
      </c>
    </row>
    <row r="23" spans="2:5" x14ac:dyDescent="0.2">
      <c r="B23" s="99"/>
      <c r="C23" s="74" t="s">
        <v>290</v>
      </c>
      <c r="D23" s="8"/>
      <c r="E23" s="119"/>
    </row>
    <row r="24" spans="2:5" x14ac:dyDescent="0.2">
      <c r="B24" s="99"/>
      <c r="C24" s="99" t="s">
        <v>319</v>
      </c>
      <c r="D24" s="8">
        <v>-1855</v>
      </c>
      <c r="E24" s="119">
        <v>-857</v>
      </c>
    </row>
    <row r="25" spans="2:5" x14ac:dyDescent="0.2">
      <c r="B25" s="99"/>
      <c r="C25" s="99" t="s">
        <v>244</v>
      </c>
      <c r="D25" s="8">
        <v>-264</v>
      </c>
      <c r="E25" s="119">
        <v>39</v>
      </c>
    </row>
    <row r="26" spans="2:5" x14ac:dyDescent="0.2">
      <c r="B26" s="99"/>
      <c r="C26" s="99" t="s">
        <v>331</v>
      </c>
      <c r="D26" s="8">
        <v>434</v>
      </c>
      <c r="E26" s="119">
        <v>-8</v>
      </c>
    </row>
    <row r="27" spans="2:5" x14ac:dyDescent="0.2">
      <c r="B27" s="99"/>
      <c r="C27" s="99" t="s">
        <v>318</v>
      </c>
      <c r="D27" s="8">
        <v>610</v>
      </c>
      <c r="E27" s="119">
        <v>176</v>
      </c>
    </row>
    <row r="28" spans="2:5" ht="13.5" thickBot="1" x14ac:dyDescent="0.25">
      <c r="B28" s="99"/>
      <c r="C28" s="103" t="s">
        <v>52</v>
      </c>
      <c r="D28" s="104">
        <v>1458.9059999999999</v>
      </c>
      <c r="E28" s="76">
        <v>1915.4918399999997</v>
      </c>
    </row>
    <row r="29" spans="2:5" x14ac:dyDescent="0.2">
      <c r="B29" s="99"/>
      <c r="C29" s="99"/>
      <c r="D29" s="102"/>
      <c r="E29" s="102"/>
    </row>
    <row r="31" spans="2:5" x14ac:dyDescent="0.2">
      <c r="E31" s="9"/>
    </row>
  </sheetData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C1:H28"/>
  <sheetViews>
    <sheetView zoomScaleNormal="100" zoomScaleSheetLayoutView="98" workbookViewId="0">
      <selection activeCell="M19" sqref="M19"/>
    </sheetView>
  </sheetViews>
  <sheetFormatPr defaultRowHeight="12.75" x14ac:dyDescent="0.2"/>
  <cols>
    <col min="1" max="2" width="9.140625" style="5"/>
    <col min="3" max="3" width="25.42578125" style="5" customWidth="1"/>
    <col min="4" max="4" width="24.5703125" style="5" customWidth="1"/>
    <col min="5" max="5" width="16.7109375" style="5" customWidth="1"/>
    <col min="6" max="6" width="6.7109375" style="5" customWidth="1"/>
    <col min="7" max="7" width="16.7109375" style="5" customWidth="1"/>
    <col min="8" max="16384" width="9.140625" style="5"/>
  </cols>
  <sheetData>
    <row r="1" spans="3:8" x14ac:dyDescent="0.2">
      <c r="C1" s="13" t="s">
        <v>252</v>
      </c>
    </row>
    <row r="6" spans="3:8" x14ac:dyDescent="0.2">
      <c r="C6" s="153"/>
      <c r="D6" s="153"/>
      <c r="E6" s="154"/>
      <c r="F6" s="155"/>
      <c r="G6" s="156"/>
      <c r="H6" s="86"/>
    </row>
    <row r="7" spans="3:8" x14ac:dyDescent="0.2">
      <c r="C7" s="153"/>
      <c r="D7" s="153"/>
      <c r="E7" s="154"/>
      <c r="F7" s="155"/>
      <c r="G7" s="157"/>
      <c r="H7" s="86"/>
    </row>
    <row r="8" spans="3:8" ht="15" x14ac:dyDescent="0.2">
      <c r="C8" s="153" t="s">
        <v>286</v>
      </c>
      <c r="D8" s="153" t="s">
        <v>208</v>
      </c>
      <c r="E8" s="154" t="s">
        <v>306</v>
      </c>
      <c r="F8" s="155" t="s">
        <v>171</v>
      </c>
      <c r="G8" s="157" t="s">
        <v>305</v>
      </c>
      <c r="H8" s="86"/>
    </row>
    <row r="9" spans="3:8" x14ac:dyDescent="0.2">
      <c r="C9" s="153"/>
      <c r="D9" s="153"/>
      <c r="E9" s="154"/>
      <c r="F9" s="155"/>
      <c r="G9" s="157"/>
      <c r="H9" s="86"/>
    </row>
    <row r="10" spans="3:8" x14ac:dyDescent="0.2">
      <c r="C10" s="153" t="s">
        <v>163</v>
      </c>
      <c r="D10" s="153" t="s">
        <v>209</v>
      </c>
      <c r="E10" s="154" t="s">
        <v>306</v>
      </c>
      <c r="F10" s="155" t="s">
        <v>171</v>
      </c>
      <c r="G10" s="157" t="s">
        <v>305</v>
      </c>
    </row>
    <row r="11" spans="3:8" x14ac:dyDescent="0.2">
      <c r="C11" s="153"/>
      <c r="D11" s="153"/>
      <c r="E11" s="154"/>
      <c r="F11" s="155"/>
      <c r="G11" s="157"/>
    </row>
    <row r="12" spans="3:8" ht="15" x14ac:dyDescent="0.2">
      <c r="C12" s="153" t="s">
        <v>285</v>
      </c>
      <c r="D12" s="153" t="s">
        <v>164</v>
      </c>
      <c r="E12" s="154" t="s">
        <v>306</v>
      </c>
      <c r="F12" s="155" t="s">
        <v>171</v>
      </c>
      <c r="G12" s="157" t="s">
        <v>305</v>
      </c>
    </row>
    <row r="13" spans="3:8" x14ac:dyDescent="0.2">
      <c r="C13" s="91"/>
      <c r="D13" s="91"/>
      <c r="E13" s="91"/>
      <c r="F13" s="91"/>
      <c r="G13" s="91"/>
    </row>
    <row r="27" spans="3:7" s="99" customFormat="1" x14ac:dyDescent="0.2">
      <c r="C27" s="91"/>
      <c r="D27" s="5"/>
      <c r="E27" s="158"/>
      <c r="F27" s="155"/>
      <c r="G27" s="158"/>
    </row>
    <row r="28" spans="3:7" x14ac:dyDescent="0.2">
      <c r="C28" s="91"/>
      <c r="D28" s="91"/>
      <c r="E28" s="158"/>
      <c r="F28" s="155"/>
      <c r="G28" s="158"/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&amp;CUNCLASSIFIED</oddFooter>
    <evenFooter>&amp;CUNCLASSIFIED</evenFooter>
    <firstFooter>&amp;CUNCLASSIFIED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D11"/>
  <sheetViews>
    <sheetView view="pageBreakPreview" zoomScaleNormal="100" zoomScaleSheetLayoutView="100" workbookViewId="0">
      <selection activeCell="D11" sqref="C1:D11"/>
    </sheetView>
  </sheetViews>
  <sheetFormatPr defaultRowHeight="12.75" x14ac:dyDescent="0.2"/>
  <cols>
    <col min="1" max="2" width="9.140625" style="5"/>
    <col min="3" max="3" width="44.5703125" style="5" bestFit="1" customWidth="1"/>
    <col min="4" max="4" width="13.85546875" style="5" customWidth="1"/>
    <col min="5" max="6" width="12.7109375" style="5" customWidth="1"/>
    <col min="7" max="11" width="9.140625" style="5"/>
    <col min="12" max="12" width="16.28515625" style="5" bestFit="1" customWidth="1"/>
    <col min="13" max="13" width="9.140625" style="5"/>
    <col min="14" max="14" width="16" style="5" bestFit="1" customWidth="1"/>
    <col min="15" max="16384" width="9.140625" style="5"/>
  </cols>
  <sheetData>
    <row r="1" spans="3:4" x14ac:dyDescent="0.2">
      <c r="C1" s="13" t="s">
        <v>251</v>
      </c>
    </row>
    <row r="3" spans="3:4" x14ac:dyDescent="0.2">
      <c r="C3" s="108"/>
      <c r="D3" s="212"/>
    </row>
    <row r="4" spans="3:4" x14ac:dyDescent="0.2">
      <c r="C4" s="111" t="s">
        <v>304</v>
      </c>
      <c r="D4" s="110">
        <v>2017</v>
      </c>
    </row>
    <row r="5" spans="3:4" x14ac:dyDescent="0.2">
      <c r="C5" s="197" t="s">
        <v>301</v>
      </c>
      <c r="D5" s="214">
        <v>1469620</v>
      </c>
    </row>
    <row r="6" spans="3:4" x14ac:dyDescent="0.2">
      <c r="C6" s="197" t="s">
        <v>62</v>
      </c>
      <c r="D6" s="214">
        <v>105064</v>
      </c>
    </row>
    <row r="7" spans="3:4" x14ac:dyDescent="0.2">
      <c r="C7" s="197" t="s">
        <v>302</v>
      </c>
      <c r="D7" s="214">
        <v>34815</v>
      </c>
    </row>
    <row r="8" spans="3:4" x14ac:dyDescent="0.2">
      <c r="C8" s="197" t="s">
        <v>65</v>
      </c>
      <c r="D8" s="214">
        <v>300000</v>
      </c>
    </row>
    <row r="9" spans="3:4" ht="15" x14ac:dyDescent="0.2">
      <c r="C9" s="213" t="s">
        <v>326</v>
      </c>
      <c r="D9" s="215">
        <v>1909499</v>
      </c>
    </row>
    <row r="10" spans="3:4" ht="15" x14ac:dyDescent="0.2">
      <c r="C10" s="134" t="s">
        <v>328</v>
      </c>
      <c r="D10" s="115">
        <v>5</v>
      </c>
    </row>
    <row r="11" spans="3:4" ht="15.75" thickBot="1" x14ac:dyDescent="0.25">
      <c r="C11" s="103" t="s">
        <v>327</v>
      </c>
      <c r="D11" s="216">
        <v>4.99</v>
      </c>
    </row>
  </sheetData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8"/>
  <sheetViews>
    <sheetView workbookViewId="0">
      <selection activeCell="G11" sqref="G11"/>
    </sheetView>
  </sheetViews>
  <sheetFormatPr defaultRowHeight="15" x14ac:dyDescent="0.25"/>
  <cols>
    <col min="1" max="1" width="37.42578125" customWidth="1"/>
    <col min="2" max="2" width="13.42578125" customWidth="1"/>
  </cols>
  <sheetData>
    <row r="1" spans="1:2" x14ac:dyDescent="0.25">
      <c r="A1" s="106" t="s">
        <v>344</v>
      </c>
    </row>
    <row r="3" spans="1:2" x14ac:dyDescent="0.25">
      <c r="A3" s="111" t="s">
        <v>307</v>
      </c>
      <c r="B3" s="110">
        <v>2017</v>
      </c>
    </row>
    <row r="4" spans="1:2" x14ac:dyDescent="0.25">
      <c r="A4" s="99" t="s">
        <v>301</v>
      </c>
      <c r="B4" s="214">
        <v>843606.73</v>
      </c>
    </row>
    <row r="5" spans="1:2" x14ac:dyDescent="0.25">
      <c r="A5" s="99" t="s">
        <v>62</v>
      </c>
      <c r="B5" s="214">
        <v>22044.89</v>
      </c>
    </row>
    <row r="6" spans="1:2" x14ac:dyDescent="0.25">
      <c r="A6" s="99" t="s">
        <v>302</v>
      </c>
      <c r="B6" s="214">
        <v>20425.656936718799</v>
      </c>
    </row>
    <row r="7" spans="1:2" x14ac:dyDescent="0.25">
      <c r="A7" s="99" t="s">
        <v>65</v>
      </c>
      <c r="B7" s="214">
        <v>0</v>
      </c>
    </row>
    <row r="8" spans="1:2" x14ac:dyDescent="0.25">
      <c r="A8" s="111" t="s">
        <v>303</v>
      </c>
      <c r="B8" s="215">
        <v>886078.27693671884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E10"/>
  <sheetViews>
    <sheetView view="pageBreakPreview" zoomScaleNormal="100" zoomScaleSheetLayoutView="100" workbookViewId="0">
      <selection activeCell="F1" sqref="F1:F1048576"/>
    </sheetView>
  </sheetViews>
  <sheetFormatPr defaultRowHeight="12.75" x14ac:dyDescent="0.2"/>
  <cols>
    <col min="1" max="2" width="9.140625" style="5"/>
    <col min="3" max="3" width="33.42578125" style="5" customWidth="1"/>
    <col min="4" max="4" width="9.140625" style="99"/>
    <col min="5" max="16384" width="9.140625" style="5"/>
  </cols>
  <sheetData>
    <row r="1" spans="3:5" x14ac:dyDescent="0.2">
      <c r="C1" s="13" t="s">
        <v>345</v>
      </c>
    </row>
    <row r="6" spans="3:5" x14ac:dyDescent="0.2">
      <c r="C6" s="15"/>
      <c r="D6" s="111">
        <v>2017</v>
      </c>
      <c r="E6" s="98">
        <v>2016</v>
      </c>
    </row>
    <row r="7" spans="3:5" x14ac:dyDescent="0.2">
      <c r="D7" s="100" t="s">
        <v>2</v>
      </c>
      <c r="E7" s="97" t="s">
        <v>2</v>
      </c>
    </row>
    <row r="8" spans="3:5" x14ac:dyDescent="0.2">
      <c r="C8" s="13" t="s">
        <v>165</v>
      </c>
      <c r="D8" s="8"/>
      <c r="E8" s="119"/>
    </row>
    <row r="9" spans="3:5" x14ac:dyDescent="0.2">
      <c r="C9" s="5" t="s">
        <v>166</v>
      </c>
      <c r="D9" s="8">
        <v>35</v>
      </c>
      <c r="E9" s="119">
        <v>30</v>
      </c>
    </row>
    <row r="10" spans="3:5" ht="13.5" thickBot="1" x14ac:dyDescent="0.25">
      <c r="C10" s="10"/>
      <c r="D10" s="104">
        <v>35</v>
      </c>
      <c r="E10" s="76">
        <v>30</v>
      </c>
    </row>
  </sheetData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R13"/>
  <sheetViews>
    <sheetView view="pageBreakPreview" zoomScale="95" zoomScaleNormal="100" zoomScaleSheetLayoutView="95" workbookViewId="0">
      <selection activeCell="K33" sqref="K33"/>
    </sheetView>
  </sheetViews>
  <sheetFormatPr defaultRowHeight="12.75" x14ac:dyDescent="0.2"/>
  <cols>
    <col min="1" max="2" width="9.140625" style="99"/>
    <col min="3" max="3" width="30.140625" style="99" customWidth="1"/>
    <col min="4" max="4" width="9.28515625" style="99" bestFit="1" customWidth="1"/>
    <col min="5" max="5" width="10" style="99" bestFit="1" customWidth="1"/>
    <col min="6" max="8" width="9.28515625" style="99" bestFit="1" customWidth="1"/>
    <col min="9" max="10" width="9.140625" style="99"/>
    <col min="11" max="11" width="9.28515625" style="99" bestFit="1" customWidth="1"/>
    <col min="12" max="15" width="9.140625" style="99"/>
    <col min="16" max="16" width="41.42578125" style="99" bestFit="1" customWidth="1"/>
    <col min="17" max="17" width="10.42578125" style="99" bestFit="1" customWidth="1"/>
    <col min="18" max="16384" width="9.140625" style="99"/>
  </cols>
  <sheetData>
    <row r="1" spans="3:18" x14ac:dyDescent="0.2">
      <c r="C1" s="106" t="s">
        <v>19</v>
      </c>
    </row>
    <row r="2" spans="3:18" x14ac:dyDescent="0.2">
      <c r="C2" s="106" t="s">
        <v>346</v>
      </c>
    </row>
    <row r="5" spans="3:18" ht="51" x14ac:dyDescent="0.2">
      <c r="C5" s="108"/>
      <c r="D5" s="63" t="s">
        <v>219</v>
      </c>
      <c r="E5" s="63" t="s">
        <v>195</v>
      </c>
      <c r="F5" s="63" t="s">
        <v>196</v>
      </c>
      <c r="G5" s="63" t="s">
        <v>220</v>
      </c>
      <c r="H5" s="63" t="s">
        <v>320</v>
      </c>
      <c r="I5" s="63" t="s">
        <v>195</v>
      </c>
      <c r="J5" s="63" t="s">
        <v>196</v>
      </c>
      <c r="K5" s="63" t="s">
        <v>321</v>
      </c>
    </row>
    <row r="6" spans="3:18" x14ac:dyDescent="0.2">
      <c r="D6" s="101" t="s">
        <v>2</v>
      </c>
      <c r="E6" s="101" t="s">
        <v>2</v>
      </c>
      <c r="F6" s="101" t="s">
        <v>2</v>
      </c>
      <c r="G6" s="101" t="s">
        <v>2</v>
      </c>
      <c r="H6" s="101" t="s">
        <v>2</v>
      </c>
      <c r="I6" s="101" t="s">
        <v>2</v>
      </c>
      <c r="J6" s="101" t="s">
        <v>2</v>
      </c>
      <c r="K6" s="101" t="s">
        <v>2</v>
      </c>
    </row>
    <row r="7" spans="3:18" x14ac:dyDescent="0.2">
      <c r="Q7" s="183"/>
      <c r="R7" s="183"/>
    </row>
    <row r="8" spans="3:18" x14ac:dyDescent="0.2">
      <c r="C8" s="161" t="s">
        <v>222</v>
      </c>
      <c r="Q8" s="31"/>
      <c r="R8" s="31"/>
    </row>
    <row r="9" spans="3:18" x14ac:dyDescent="0.2">
      <c r="C9" s="106" t="s">
        <v>281</v>
      </c>
      <c r="D9" s="119">
        <v>7364</v>
      </c>
      <c r="E9" s="119">
        <v>0</v>
      </c>
      <c r="F9" s="119">
        <v>0</v>
      </c>
      <c r="G9" s="119">
        <v>7364</v>
      </c>
      <c r="H9" s="119">
        <v>7364</v>
      </c>
      <c r="I9" s="119">
        <v>0</v>
      </c>
      <c r="J9" s="119">
        <v>0</v>
      </c>
      <c r="K9" s="119">
        <v>7364</v>
      </c>
      <c r="Q9" s="31"/>
      <c r="R9" s="31"/>
    </row>
    <row r="10" spans="3:18" ht="40.5" x14ac:dyDescent="0.2">
      <c r="C10" s="69" t="s">
        <v>280</v>
      </c>
      <c r="D10" s="119"/>
      <c r="E10" s="119"/>
      <c r="F10" s="119"/>
      <c r="G10" s="119"/>
      <c r="H10" s="119"/>
      <c r="I10" s="119"/>
      <c r="J10" s="119"/>
      <c r="K10" s="119"/>
      <c r="Q10" s="31"/>
      <c r="R10" s="31"/>
    </row>
    <row r="11" spans="3:18" x14ac:dyDescent="0.2">
      <c r="D11" s="119"/>
      <c r="E11" s="119"/>
      <c r="F11" s="119"/>
      <c r="G11" s="119"/>
      <c r="H11" s="119"/>
      <c r="I11" s="119"/>
      <c r="J11" s="119"/>
      <c r="K11" s="119"/>
      <c r="Q11" s="31"/>
      <c r="R11" s="31"/>
    </row>
    <row r="12" spans="3:18" ht="13.5" thickBot="1" x14ac:dyDescent="0.25">
      <c r="C12" s="103" t="s">
        <v>197</v>
      </c>
      <c r="D12" s="76">
        <v>7364</v>
      </c>
      <c r="E12" s="76">
        <v>0</v>
      </c>
      <c r="F12" s="76">
        <v>0</v>
      </c>
      <c r="G12" s="76">
        <v>7364</v>
      </c>
      <c r="H12" s="76">
        <v>7364</v>
      </c>
      <c r="I12" s="76">
        <v>0</v>
      </c>
      <c r="J12" s="76">
        <v>0</v>
      </c>
      <c r="K12" s="76">
        <v>7364</v>
      </c>
      <c r="Q12" s="31"/>
      <c r="R12" s="31"/>
    </row>
    <row r="13" spans="3:18" x14ac:dyDescent="0.2">
      <c r="C13" s="134"/>
      <c r="D13" s="193"/>
      <c r="E13" s="193"/>
      <c r="F13" s="193"/>
      <c r="G13" s="193"/>
      <c r="H13" s="193"/>
      <c r="I13" s="193"/>
      <c r="J13" s="193"/>
      <c r="K13" s="193"/>
      <c r="Q13" s="31"/>
      <c r="R13" s="31"/>
    </row>
  </sheetData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C1:F17"/>
  <sheetViews>
    <sheetView view="pageBreakPreview" zoomScaleNormal="100" zoomScaleSheetLayoutView="100" workbookViewId="0">
      <selection activeCell="E20" sqref="E20"/>
    </sheetView>
  </sheetViews>
  <sheetFormatPr defaultRowHeight="12.75" x14ac:dyDescent="0.2"/>
  <cols>
    <col min="1" max="2" width="9.140625" style="5"/>
    <col min="3" max="3" width="43.85546875" style="5" customWidth="1"/>
    <col min="4" max="6" width="15.7109375" style="5" customWidth="1"/>
    <col min="7" max="16384" width="9.140625" style="5"/>
  </cols>
  <sheetData>
    <row r="1" spans="3:6" x14ac:dyDescent="0.2">
      <c r="C1" s="13" t="s">
        <v>19</v>
      </c>
    </row>
    <row r="2" spans="3:6" x14ac:dyDescent="0.2">
      <c r="C2" s="13" t="s">
        <v>314</v>
      </c>
    </row>
    <row r="5" spans="3:6" ht="25.5" x14ac:dyDescent="0.2">
      <c r="C5" s="18"/>
      <c r="D5" s="34" t="s">
        <v>42</v>
      </c>
      <c r="E5" s="34" t="s">
        <v>43</v>
      </c>
      <c r="F5" s="135" t="s">
        <v>44</v>
      </c>
    </row>
    <row r="6" spans="3:6" x14ac:dyDescent="0.2">
      <c r="D6" s="35" t="s">
        <v>2</v>
      </c>
      <c r="E6" s="35" t="s">
        <v>2</v>
      </c>
      <c r="F6" s="136" t="s">
        <v>2</v>
      </c>
    </row>
    <row r="7" spans="3:6" x14ac:dyDescent="0.2">
      <c r="F7" s="36"/>
    </row>
    <row r="8" spans="3:6" x14ac:dyDescent="0.2">
      <c r="C8" s="13" t="s">
        <v>312</v>
      </c>
      <c r="D8" s="27">
        <v>14107</v>
      </c>
      <c r="E8" s="27">
        <v>5624</v>
      </c>
      <c r="F8" s="113">
        <v>19731</v>
      </c>
    </row>
    <row r="9" spans="3:6" x14ac:dyDescent="0.2">
      <c r="C9" s="5" t="s">
        <v>45</v>
      </c>
      <c r="D9" s="9">
        <v>554</v>
      </c>
      <c r="E9" s="9">
        <v>0</v>
      </c>
      <c r="F9" s="8">
        <v>554</v>
      </c>
    </row>
    <row r="10" spans="3:6" x14ac:dyDescent="0.2">
      <c r="C10" s="5" t="s">
        <v>46</v>
      </c>
      <c r="D10" s="9">
        <v>0</v>
      </c>
      <c r="E10" s="9">
        <v>-70</v>
      </c>
      <c r="F10" s="8">
        <v>-70</v>
      </c>
    </row>
    <row r="11" spans="3:6" ht="13.5" thickBot="1" x14ac:dyDescent="0.25">
      <c r="C11" s="103" t="s">
        <v>217</v>
      </c>
      <c r="D11" s="105">
        <v>14661</v>
      </c>
      <c r="E11" s="105">
        <v>5554</v>
      </c>
      <c r="F11" s="104">
        <v>20215</v>
      </c>
    </row>
    <row r="12" spans="3:6" x14ac:dyDescent="0.2">
      <c r="C12" s="5" t="s">
        <v>45</v>
      </c>
      <c r="D12" s="9">
        <v>132.006</v>
      </c>
      <c r="E12" s="9">
        <v>0</v>
      </c>
      <c r="F12" s="8">
        <v>132.006</v>
      </c>
    </row>
    <row r="13" spans="3:6" x14ac:dyDescent="0.2">
      <c r="C13" s="5" t="s">
        <v>46</v>
      </c>
      <c r="D13" s="9">
        <v>0</v>
      </c>
      <c r="E13" s="9">
        <v>-21.199000000000002</v>
      </c>
      <c r="F13" s="8">
        <v>-21.199000000000002</v>
      </c>
    </row>
    <row r="14" spans="3:6" ht="13.5" thickBot="1" x14ac:dyDescent="0.25">
      <c r="C14" s="10" t="s">
        <v>313</v>
      </c>
      <c r="D14" s="12">
        <v>14793.005999999999</v>
      </c>
      <c r="E14" s="12">
        <v>5532.8010000000004</v>
      </c>
      <c r="F14" s="104">
        <v>20326.307000000001</v>
      </c>
    </row>
    <row r="15" spans="3:6" x14ac:dyDescent="0.2">
      <c r="C15" s="32"/>
      <c r="D15" s="93"/>
      <c r="E15" s="93"/>
      <c r="F15" s="93"/>
    </row>
    <row r="16" spans="3:6" x14ac:dyDescent="0.2">
      <c r="C16" s="32"/>
      <c r="D16" s="93"/>
      <c r="E16" s="93"/>
      <c r="F16" s="93"/>
    </row>
    <row r="17" spans="3:6" x14ac:dyDescent="0.2">
      <c r="C17" s="32"/>
      <c r="D17" s="32"/>
      <c r="E17" s="32"/>
      <c r="F17" s="3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&amp;L&amp;Z&amp;F
&amp;A&amp;CUNCLASSIFIED</oddFooter>
    <evenFooter>&amp;CUNCLASSIFIED&amp;L&amp;Z&amp;F
&amp;A</evenFooter>
    <firstFooter>&amp;CUNCLASSIFIED&amp;L&amp;Z&amp;F
&amp;A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F57"/>
  <sheetViews>
    <sheetView view="pageBreakPreview" zoomScale="95" zoomScaleNormal="100" zoomScaleSheetLayoutView="95" workbookViewId="0">
      <selection activeCell="D26" sqref="D26:G27"/>
    </sheetView>
  </sheetViews>
  <sheetFormatPr defaultRowHeight="12.75" x14ac:dyDescent="0.2"/>
  <cols>
    <col min="1" max="2" width="9.140625" style="5"/>
    <col min="3" max="3" width="52.85546875" style="5" customWidth="1"/>
    <col min="4" max="4" width="9.140625" style="14"/>
    <col min="5" max="6" width="12.5703125" style="107" customWidth="1"/>
    <col min="7" max="16384" width="9.140625" style="5"/>
  </cols>
  <sheetData>
    <row r="1" spans="3:6" x14ac:dyDescent="0.2">
      <c r="C1" s="106" t="s">
        <v>19</v>
      </c>
      <c r="D1" s="107"/>
    </row>
    <row r="2" spans="3:6" x14ac:dyDescent="0.2">
      <c r="C2" s="106" t="s">
        <v>316</v>
      </c>
      <c r="D2" s="107"/>
    </row>
    <row r="3" spans="3:6" x14ac:dyDescent="0.2">
      <c r="C3" s="99"/>
      <c r="D3" s="107"/>
    </row>
    <row r="4" spans="3:6" x14ac:dyDescent="0.2">
      <c r="C4" s="99"/>
      <c r="D4" s="107"/>
    </row>
    <row r="5" spans="3:6" x14ac:dyDescent="0.2">
      <c r="C5" s="111" t="s">
        <v>0</v>
      </c>
      <c r="D5" s="109" t="s">
        <v>194</v>
      </c>
      <c r="E5" s="135">
        <v>2017</v>
      </c>
      <c r="F5" s="196">
        <v>2016</v>
      </c>
    </row>
    <row r="6" spans="3:6" ht="15" x14ac:dyDescent="0.25">
      <c r="C6"/>
      <c r="D6"/>
      <c r="E6" s="100" t="s">
        <v>2</v>
      </c>
      <c r="F6" s="97" t="s">
        <v>2</v>
      </c>
    </row>
    <row r="7" spans="3:6" x14ac:dyDescent="0.2">
      <c r="C7" s="106" t="s">
        <v>47</v>
      </c>
      <c r="D7" s="107" t="s">
        <v>0</v>
      </c>
      <c r="E7" s="122"/>
      <c r="F7" s="194"/>
    </row>
    <row r="8" spans="3:6" ht="15" x14ac:dyDescent="0.25">
      <c r="C8" s="106" t="s">
        <v>48</v>
      </c>
      <c r="D8"/>
      <c r="E8" s="122"/>
      <c r="F8" s="194"/>
    </row>
    <row r="9" spans="3:6" x14ac:dyDescent="0.2">
      <c r="C9" s="99" t="s">
        <v>49</v>
      </c>
      <c r="D9" s="107" t="s">
        <v>0</v>
      </c>
      <c r="E9" s="8">
        <v>34233.423729999988</v>
      </c>
      <c r="F9" s="119">
        <v>31814.058290000001</v>
      </c>
    </row>
    <row r="10" spans="3:6" x14ac:dyDescent="0.2">
      <c r="C10" s="99" t="s">
        <v>50</v>
      </c>
      <c r="D10" s="107" t="s">
        <v>0</v>
      </c>
      <c r="E10" s="8">
        <v>-32742.362660000003</v>
      </c>
      <c r="F10" s="119">
        <v>-29880</v>
      </c>
    </row>
    <row r="11" spans="3:6" x14ac:dyDescent="0.2">
      <c r="C11" s="21" t="s">
        <v>51</v>
      </c>
      <c r="D11" s="22" t="s">
        <v>0</v>
      </c>
      <c r="E11" s="8">
        <v>-32.392679999999999</v>
      </c>
      <c r="F11" s="119">
        <v>-19.11393</v>
      </c>
    </row>
    <row r="12" spans="3:6" x14ac:dyDescent="0.2">
      <c r="C12" s="111" t="s">
        <v>52</v>
      </c>
      <c r="D12" s="109" t="s">
        <v>278</v>
      </c>
      <c r="E12" s="115">
        <v>1458.6683899999853</v>
      </c>
      <c r="F12" s="121">
        <v>1914.9443600000009</v>
      </c>
    </row>
    <row r="13" spans="3:6" ht="15" x14ac:dyDescent="0.25">
      <c r="C13"/>
      <c r="D13"/>
      <c r="E13" s="8"/>
      <c r="F13" s="119"/>
    </row>
    <row r="14" spans="3:6" x14ac:dyDescent="0.2">
      <c r="C14" s="106" t="s">
        <v>53</v>
      </c>
      <c r="D14" s="107" t="s">
        <v>0</v>
      </c>
      <c r="E14" s="8"/>
      <c r="F14" s="119"/>
    </row>
    <row r="15" spans="3:6" ht="15" x14ac:dyDescent="0.25">
      <c r="C15" s="99" t="s">
        <v>54</v>
      </c>
      <c r="D15"/>
      <c r="E15" s="8">
        <v>-1608.9280063636402</v>
      </c>
      <c r="F15" s="119">
        <v>-1761</v>
      </c>
    </row>
    <row r="16" spans="3:6" ht="15" x14ac:dyDescent="0.25">
      <c r="C16" s="99" t="s">
        <v>279</v>
      </c>
      <c r="D16"/>
      <c r="E16" s="8">
        <v>314.18182999999999</v>
      </c>
      <c r="F16" s="119">
        <v>310.78406999999999</v>
      </c>
    </row>
    <row r="17" spans="3:6" x14ac:dyDescent="0.2">
      <c r="C17" s="111" t="s">
        <v>284</v>
      </c>
      <c r="D17" s="109" t="s">
        <v>0</v>
      </c>
      <c r="E17" s="115">
        <v>-1294.7461763636402</v>
      </c>
      <c r="F17" s="121">
        <v>-1450.2159300000001</v>
      </c>
    </row>
    <row r="18" spans="3:6" ht="15" x14ac:dyDescent="0.25">
      <c r="C18"/>
      <c r="D18"/>
      <c r="E18" s="8"/>
      <c r="F18" s="119"/>
    </row>
    <row r="19" spans="3:6" x14ac:dyDescent="0.2">
      <c r="C19" s="106" t="s">
        <v>55</v>
      </c>
      <c r="D19" s="107" t="s">
        <v>0</v>
      </c>
      <c r="E19" s="8"/>
      <c r="F19" s="119"/>
    </row>
    <row r="20" spans="3:6" x14ac:dyDescent="0.2">
      <c r="C20" s="99" t="s">
        <v>224</v>
      </c>
      <c r="D20" s="107" t="s">
        <v>0</v>
      </c>
      <c r="E20" s="8">
        <v>-298.89222999999998</v>
      </c>
      <c r="F20" s="119">
        <v>-270.12121000000002</v>
      </c>
    </row>
    <row r="21" spans="3:6" x14ac:dyDescent="0.2">
      <c r="C21" s="111" t="s">
        <v>329</v>
      </c>
      <c r="D21" s="109" t="s">
        <v>0</v>
      </c>
      <c r="E21" s="115">
        <v>-298.89222999999998</v>
      </c>
      <c r="F21" s="121">
        <v>-270.12121000000002</v>
      </c>
    </row>
    <row r="22" spans="3:6" ht="13.5" thickBot="1" x14ac:dyDescent="0.25">
      <c r="C22" s="103" t="s">
        <v>225</v>
      </c>
      <c r="D22" s="114" t="s">
        <v>0</v>
      </c>
      <c r="E22" s="104">
        <v>-134.97001636365491</v>
      </c>
      <c r="F22" s="76">
        <v>194.60722000000078</v>
      </c>
    </row>
    <row r="23" spans="3:6" x14ac:dyDescent="0.2">
      <c r="C23" s="106"/>
      <c r="D23" s="112"/>
      <c r="E23" s="8"/>
      <c r="F23" s="119"/>
    </row>
    <row r="24" spans="3:6" x14ac:dyDescent="0.2">
      <c r="C24" s="99" t="s">
        <v>56</v>
      </c>
      <c r="D24" s="107" t="s">
        <v>0</v>
      </c>
      <c r="E24" s="8">
        <v>7593.6072200000008</v>
      </c>
      <c r="F24" s="119">
        <v>7399</v>
      </c>
    </row>
    <row r="25" spans="3:6" ht="13.5" thickBot="1" x14ac:dyDescent="0.25">
      <c r="C25" s="103" t="s">
        <v>57</v>
      </c>
      <c r="D25" s="114" t="s">
        <v>277</v>
      </c>
      <c r="E25" s="104">
        <v>7458.6372036363455</v>
      </c>
      <c r="F25" s="76">
        <v>7593.6072200000008</v>
      </c>
    </row>
    <row r="26" spans="3:6" ht="15" x14ac:dyDescent="0.25">
      <c r="C26"/>
      <c r="D26" s="206"/>
      <c r="E26" s="192"/>
      <c r="F26"/>
    </row>
    <row r="27" spans="3:6" x14ac:dyDescent="0.2">
      <c r="C27" s="99"/>
      <c r="D27" s="107"/>
      <c r="E27" s="61"/>
      <c r="F27" s="61"/>
    </row>
    <row r="32" spans="3:6" x14ac:dyDescent="0.2">
      <c r="C32" s="99"/>
      <c r="D32" s="107"/>
    </row>
    <row r="33" spans="3:6" x14ac:dyDescent="0.2">
      <c r="C33" s="99"/>
      <c r="D33" s="107"/>
    </row>
    <row r="34" spans="3:6" x14ac:dyDescent="0.2">
      <c r="C34" s="99"/>
      <c r="D34" s="107"/>
    </row>
    <row r="35" spans="3:6" x14ac:dyDescent="0.2">
      <c r="C35" s="99"/>
      <c r="D35" s="107"/>
    </row>
    <row r="36" spans="3:6" x14ac:dyDescent="0.2">
      <c r="C36" s="99"/>
      <c r="D36" s="107"/>
    </row>
    <row r="37" spans="3:6" x14ac:dyDescent="0.2">
      <c r="C37" s="99"/>
      <c r="D37" s="107"/>
    </row>
    <row r="38" spans="3:6" x14ac:dyDescent="0.2">
      <c r="C38" s="99"/>
      <c r="D38" s="107"/>
    </row>
    <row r="39" spans="3:6" x14ac:dyDescent="0.2">
      <c r="C39" s="99"/>
      <c r="D39" s="107"/>
    </row>
    <row r="40" spans="3:6" x14ac:dyDescent="0.2">
      <c r="C40" s="99"/>
      <c r="D40" s="107"/>
    </row>
    <row r="41" spans="3:6" x14ac:dyDescent="0.2">
      <c r="C41" s="99"/>
      <c r="D41" s="107"/>
    </row>
    <row r="42" spans="3:6" x14ac:dyDescent="0.2">
      <c r="C42" s="99"/>
      <c r="D42" s="107"/>
    </row>
    <row r="43" spans="3:6" x14ac:dyDescent="0.2">
      <c r="C43" s="99"/>
      <c r="D43" s="107"/>
    </row>
    <row r="44" spans="3:6" x14ac:dyDescent="0.2">
      <c r="C44" s="99"/>
      <c r="D44" s="107"/>
    </row>
    <row r="45" spans="3:6" x14ac:dyDescent="0.2">
      <c r="C45" s="99"/>
      <c r="D45" s="107"/>
    </row>
    <row r="46" spans="3:6" s="99" customFormat="1" x14ac:dyDescent="0.2">
      <c r="D46" s="107"/>
      <c r="E46" s="107"/>
      <c r="F46" s="107"/>
    </row>
    <row r="47" spans="3:6" x14ac:dyDescent="0.2">
      <c r="C47" s="99"/>
      <c r="D47" s="107"/>
    </row>
    <row r="48" spans="3:6" x14ac:dyDescent="0.2">
      <c r="C48" s="99"/>
      <c r="D48" s="107"/>
    </row>
    <row r="49" spans="3:4" x14ac:dyDescent="0.2">
      <c r="C49" s="99"/>
      <c r="D49" s="107"/>
    </row>
    <row r="50" spans="3:4" x14ac:dyDescent="0.2">
      <c r="C50" s="99"/>
      <c r="D50" s="107"/>
    </row>
    <row r="51" spans="3:4" x14ac:dyDescent="0.2">
      <c r="C51" s="99"/>
      <c r="D51" s="107"/>
    </row>
    <row r="52" spans="3:4" x14ac:dyDescent="0.2">
      <c r="C52" s="99"/>
      <c r="D52" s="107"/>
    </row>
    <row r="53" spans="3:4" x14ac:dyDescent="0.2">
      <c r="C53" s="99"/>
      <c r="D53" s="107"/>
    </row>
    <row r="54" spans="3:4" x14ac:dyDescent="0.2">
      <c r="C54" s="99"/>
      <c r="D54" s="107"/>
    </row>
    <row r="55" spans="3:4" x14ac:dyDescent="0.2">
      <c r="C55" s="99"/>
      <c r="D55" s="107"/>
    </row>
    <row r="56" spans="3:4" x14ac:dyDescent="0.2">
      <c r="C56" s="99"/>
      <c r="D56" s="107"/>
    </row>
    <row r="57" spans="3:4" x14ac:dyDescent="0.2">
      <c r="C57" s="99"/>
      <c r="D57" s="107"/>
    </row>
  </sheetData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J20"/>
  <sheetViews>
    <sheetView view="pageBreakPreview" zoomScaleNormal="100" zoomScaleSheetLayoutView="100" workbookViewId="0">
      <selection activeCell="E9" sqref="E9:I9"/>
    </sheetView>
  </sheetViews>
  <sheetFormatPr defaultRowHeight="12.75" x14ac:dyDescent="0.2"/>
  <cols>
    <col min="1" max="2" width="9.140625" style="5"/>
    <col min="3" max="4" width="4.140625" style="5" customWidth="1"/>
    <col min="5" max="5" width="46.7109375" style="5" customWidth="1"/>
    <col min="6" max="6" width="11.5703125" style="99" customWidth="1"/>
    <col min="7" max="7" width="12.85546875" style="99" customWidth="1"/>
    <col min="8" max="8" width="12.7109375" style="5" customWidth="1"/>
    <col min="9" max="16384" width="9.140625" style="5"/>
  </cols>
  <sheetData>
    <row r="1" spans="3:10" x14ac:dyDescent="0.2">
      <c r="C1" s="13" t="s">
        <v>19</v>
      </c>
      <c r="D1" s="13"/>
    </row>
    <row r="2" spans="3:10" x14ac:dyDescent="0.2">
      <c r="C2" s="13" t="s">
        <v>84</v>
      </c>
      <c r="D2" s="13"/>
    </row>
    <row r="3" spans="3:10" x14ac:dyDescent="0.2">
      <c r="E3" s="99"/>
      <c r="G3" s="5"/>
    </row>
    <row r="4" spans="3:10" x14ac:dyDescent="0.2">
      <c r="C4" s="15"/>
      <c r="D4" s="18" t="s">
        <v>0</v>
      </c>
      <c r="E4" s="109"/>
      <c r="F4" s="110">
        <v>2017</v>
      </c>
      <c r="G4" s="98">
        <v>2016</v>
      </c>
    </row>
    <row r="5" spans="3:10" x14ac:dyDescent="0.2">
      <c r="E5" s="99"/>
      <c r="F5" s="100" t="s">
        <v>2</v>
      </c>
      <c r="G5" s="97" t="s">
        <v>2</v>
      </c>
    </row>
    <row r="6" spans="3:10" x14ac:dyDescent="0.2">
      <c r="C6" s="99" t="s">
        <v>4</v>
      </c>
      <c r="E6" s="99"/>
      <c r="F6" s="36"/>
      <c r="G6" s="91"/>
    </row>
    <row r="7" spans="3:10" x14ac:dyDescent="0.2">
      <c r="D7" s="5" t="s">
        <v>199</v>
      </c>
      <c r="E7" s="99"/>
      <c r="F7" s="19">
        <v>36371.669000000002</v>
      </c>
      <c r="G7" s="119">
        <v>32579.957999999999</v>
      </c>
    </row>
    <row r="8" spans="3:10" ht="13.5" thickBot="1" x14ac:dyDescent="0.25">
      <c r="C8" s="10" t="s">
        <v>5</v>
      </c>
      <c r="D8" s="10"/>
      <c r="E8" s="103"/>
      <c r="F8" s="148">
        <v>36371.669000000002</v>
      </c>
      <c r="G8" s="76">
        <v>32579.957999999999</v>
      </c>
    </row>
    <row r="9" spans="3:10" x14ac:dyDescent="0.2">
      <c r="E9" s="94"/>
      <c r="F9" s="149"/>
      <c r="G9" s="149"/>
      <c r="H9" s="87"/>
    </row>
    <row r="10" spans="3:10" ht="12.75" customHeight="1" x14ac:dyDescent="0.2">
      <c r="C10" s="189"/>
      <c r="D10" s="189"/>
      <c r="E10" s="189"/>
      <c r="F10" s="189"/>
      <c r="G10" s="189"/>
      <c r="H10" s="91"/>
      <c r="I10" s="91"/>
      <c r="J10" s="91"/>
    </row>
    <row r="11" spans="3:10" x14ac:dyDescent="0.2">
      <c r="C11" s="189"/>
      <c r="D11" s="189"/>
      <c r="E11" s="189"/>
      <c r="F11" s="189"/>
      <c r="G11" s="189"/>
      <c r="H11" s="91"/>
      <c r="I11" s="91"/>
      <c r="J11" s="91"/>
    </row>
    <row r="12" spans="3:10" x14ac:dyDescent="0.2">
      <c r="C12" s="189"/>
      <c r="D12" s="189"/>
      <c r="E12" s="189"/>
      <c r="F12" s="189"/>
      <c r="G12" s="189"/>
    </row>
    <row r="13" spans="3:10" x14ac:dyDescent="0.2">
      <c r="C13" s="189"/>
      <c r="D13" s="189"/>
      <c r="E13" s="189"/>
      <c r="F13" s="189"/>
      <c r="G13" s="189"/>
    </row>
    <row r="14" spans="3:10" x14ac:dyDescent="0.2">
      <c r="C14" s="189"/>
      <c r="D14" s="189"/>
      <c r="E14" s="189"/>
      <c r="F14" s="189"/>
      <c r="G14" s="189"/>
    </row>
    <row r="17" spans="3:7" ht="12.75" customHeight="1" x14ac:dyDescent="0.2">
      <c r="C17" s="188"/>
      <c r="D17" s="188"/>
      <c r="E17" s="188"/>
      <c r="F17" s="188"/>
      <c r="G17" s="188"/>
    </row>
    <row r="18" spans="3:7" x14ac:dyDescent="0.2">
      <c r="C18" s="188"/>
      <c r="D18" s="188"/>
      <c r="E18" s="188"/>
      <c r="F18" s="188"/>
      <c r="G18" s="188"/>
    </row>
    <row r="19" spans="3:7" x14ac:dyDescent="0.2">
      <c r="C19" s="188"/>
      <c r="D19" s="188"/>
      <c r="E19" s="188"/>
      <c r="F19" s="188"/>
      <c r="G19" s="188"/>
    </row>
    <row r="20" spans="3:7" x14ac:dyDescent="0.2">
      <c r="C20" s="188"/>
      <c r="D20" s="188"/>
      <c r="E20" s="188"/>
      <c r="F20" s="188"/>
      <c r="G20" s="188"/>
    </row>
  </sheetData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C1:G44"/>
  <sheetViews>
    <sheetView view="pageBreakPreview" topLeftCell="A24" zoomScaleNormal="100" zoomScaleSheetLayoutView="100" workbookViewId="0">
      <selection activeCell="H52" sqref="H52"/>
    </sheetView>
  </sheetViews>
  <sheetFormatPr defaultRowHeight="12.75" x14ac:dyDescent="0.2"/>
  <cols>
    <col min="1" max="2" width="9.140625" style="5"/>
    <col min="3" max="3" width="4.140625" style="5" customWidth="1"/>
    <col min="4" max="4" width="4" style="5" customWidth="1"/>
    <col min="5" max="5" width="48.140625" style="5" customWidth="1"/>
    <col min="6" max="6" width="12.7109375" style="99" customWidth="1"/>
    <col min="7" max="7" width="12.7109375" style="5" customWidth="1"/>
    <col min="8" max="16384" width="9.140625" style="5"/>
  </cols>
  <sheetData>
    <row r="1" spans="3:7" x14ac:dyDescent="0.2">
      <c r="C1" s="13" t="s">
        <v>19</v>
      </c>
      <c r="D1" s="13"/>
    </row>
    <row r="2" spans="3:7" x14ac:dyDescent="0.2">
      <c r="C2" s="13" t="s">
        <v>85</v>
      </c>
      <c r="D2" s="13"/>
    </row>
    <row r="4" spans="3:7" x14ac:dyDescent="0.2">
      <c r="C4" s="15"/>
      <c r="D4" s="15"/>
      <c r="E4" s="15"/>
      <c r="F4" s="110">
        <v>2017</v>
      </c>
      <c r="G4" s="169">
        <v>2016</v>
      </c>
    </row>
    <row r="5" spans="3:7" x14ac:dyDescent="0.2">
      <c r="F5" s="39" t="s">
        <v>2</v>
      </c>
      <c r="G5" s="123" t="s">
        <v>2</v>
      </c>
    </row>
    <row r="6" spans="3:7" x14ac:dyDescent="0.2">
      <c r="C6" s="5" t="s">
        <v>58</v>
      </c>
      <c r="D6" s="13" t="s">
        <v>7</v>
      </c>
      <c r="F6" s="36"/>
      <c r="G6" s="91"/>
    </row>
    <row r="7" spans="3:7" x14ac:dyDescent="0.2">
      <c r="C7" s="5" t="s">
        <v>0</v>
      </c>
      <c r="D7" s="106"/>
      <c r="E7" s="5" t="s">
        <v>61</v>
      </c>
      <c r="F7" s="8">
        <v>20734.95</v>
      </c>
      <c r="G7" s="119">
        <v>18010</v>
      </c>
    </row>
    <row r="8" spans="3:7" x14ac:dyDescent="0.2">
      <c r="C8" s="99"/>
      <c r="D8" s="106"/>
      <c r="E8" s="5" t="s">
        <v>63</v>
      </c>
      <c r="F8" s="8">
        <v>1628.816</v>
      </c>
      <c r="G8" s="119">
        <v>1494.425</v>
      </c>
    </row>
    <row r="9" spans="3:7" x14ac:dyDescent="0.2">
      <c r="C9" s="5" t="s">
        <v>0</v>
      </c>
      <c r="D9" s="106"/>
      <c r="E9" s="5" t="s">
        <v>65</v>
      </c>
      <c r="F9" s="8">
        <v>343</v>
      </c>
      <c r="G9" s="119">
        <v>43</v>
      </c>
    </row>
    <row r="10" spans="3:7" x14ac:dyDescent="0.2">
      <c r="C10" s="5" t="s">
        <v>0</v>
      </c>
      <c r="D10" s="106"/>
      <c r="E10" s="5" t="s">
        <v>64</v>
      </c>
      <c r="F10" s="8">
        <v>24.681999999999999</v>
      </c>
      <c r="G10" s="119">
        <v>23.747</v>
      </c>
    </row>
    <row r="11" spans="3:7" ht="13.5" thickBot="1" x14ac:dyDescent="0.25">
      <c r="C11" s="103" t="s">
        <v>0</v>
      </c>
      <c r="D11" s="103"/>
      <c r="E11" s="103" t="s">
        <v>66</v>
      </c>
      <c r="F11" s="104">
        <v>22732.448</v>
      </c>
      <c r="G11" s="76">
        <v>19571.171999999999</v>
      </c>
    </row>
    <row r="12" spans="3:7" x14ac:dyDescent="0.2">
      <c r="F12" s="8"/>
      <c r="G12" s="119"/>
    </row>
    <row r="13" spans="3:7" x14ac:dyDescent="0.2">
      <c r="C13" s="5" t="s">
        <v>59</v>
      </c>
      <c r="D13" s="13" t="s">
        <v>226</v>
      </c>
      <c r="F13" s="8"/>
      <c r="G13" s="119"/>
    </row>
    <row r="14" spans="3:7" x14ac:dyDescent="0.2">
      <c r="C14" s="5" t="s">
        <v>0</v>
      </c>
      <c r="D14" s="106"/>
      <c r="E14" s="5" t="s">
        <v>67</v>
      </c>
      <c r="F14" s="8">
        <v>1759.617</v>
      </c>
      <c r="G14" s="119">
        <v>1273.674</v>
      </c>
    </row>
    <row r="15" spans="3:7" x14ac:dyDescent="0.2">
      <c r="C15" s="5" t="s">
        <v>0</v>
      </c>
      <c r="D15" s="106"/>
      <c r="E15" s="5" t="s">
        <v>68</v>
      </c>
      <c r="F15" s="8">
        <v>380.90199999999999</v>
      </c>
      <c r="G15" s="119">
        <v>447.05599999999998</v>
      </c>
    </row>
    <row r="16" spans="3:7" x14ac:dyDescent="0.2">
      <c r="C16" s="5" t="s">
        <v>0</v>
      </c>
      <c r="D16" s="106"/>
      <c r="E16" s="5" t="s">
        <v>69</v>
      </c>
      <c r="F16" s="8">
        <v>335.63200000000001</v>
      </c>
      <c r="G16" s="119">
        <v>235.12799999999999</v>
      </c>
    </row>
    <row r="17" spans="3:7" x14ac:dyDescent="0.2">
      <c r="C17" s="5" t="s">
        <v>0</v>
      </c>
      <c r="D17" s="106"/>
      <c r="E17" s="5" t="s">
        <v>71</v>
      </c>
      <c r="F17" s="8">
        <v>296.57299999999998</v>
      </c>
      <c r="G17" s="119">
        <v>271.452</v>
      </c>
    </row>
    <row r="18" spans="3:7" x14ac:dyDescent="0.2">
      <c r="C18" s="5" t="s">
        <v>0</v>
      </c>
      <c r="D18" s="106"/>
      <c r="E18" s="5" t="s">
        <v>70</v>
      </c>
      <c r="F18" s="8">
        <v>1.1819999999999999</v>
      </c>
      <c r="G18" s="119">
        <v>1.1819999999999999</v>
      </c>
    </row>
    <row r="19" spans="3:7" ht="13.5" thickBot="1" x14ac:dyDescent="0.25">
      <c r="C19" s="103" t="s">
        <v>0</v>
      </c>
      <c r="D19" s="103"/>
      <c r="E19" s="103" t="s">
        <v>293</v>
      </c>
      <c r="F19" s="104">
        <v>2774.9059999999995</v>
      </c>
      <c r="G19" s="76">
        <v>2228.4919999999997</v>
      </c>
    </row>
    <row r="20" spans="3:7" x14ac:dyDescent="0.2">
      <c r="F20" s="8"/>
      <c r="G20" s="119"/>
    </row>
    <row r="21" spans="3:7" x14ac:dyDescent="0.2">
      <c r="C21" s="5" t="s">
        <v>72</v>
      </c>
      <c r="D21" s="13" t="s">
        <v>10</v>
      </c>
      <c r="F21" s="8"/>
      <c r="G21" s="119"/>
    </row>
    <row r="22" spans="3:7" x14ac:dyDescent="0.2">
      <c r="C22" s="5" t="s">
        <v>0</v>
      </c>
      <c r="E22" s="5" t="s">
        <v>73</v>
      </c>
      <c r="F22" s="8">
        <v>32.393000000000001</v>
      </c>
      <c r="G22" s="119">
        <v>19.114000000000001</v>
      </c>
    </row>
    <row r="23" spans="3:7" ht="13.5" thickBot="1" x14ac:dyDescent="0.25">
      <c r="C23" s="103" t="s">
        <v>0</v>
      </c>
      <c r="D23" s="103"/>
      <c r="E23" s="103" t="s">
        <v>74</v>
      </c>
      <c r="F23" s="104">
        <v>32.393000000000001</v>
      </c>
      <c r="G23" s="76">
        <v>19.114000000000001</v>
      </c>
    </row>
    <row r="24" spans="3:7" x14ac:dyDescent="0.2">
      <c r="F24" s="39"/>
      <c r="G24" s="123"/>
    </row>
    <row r="25" spans="3:7" s="91" customFormat="1" x14ac:dyDescent="0.2">
      <c r="C25" s="5" t="s">
        <v>75</v>
      </c>
      <c r="D25" s="13" t="s">
        <v>12</v>
      </c>
      <c r="E25" s="5"/>
      <c r="F25" s="8" t="s">
        <v>0</v>
      </c>
      <c r="G25" s="119" t="s">
        <v>0</v>
      </c>
    </row>
    <row r="26" spans="3:7" s="91" customFormat="1" x14ac:dyDescent="0.2">
      <c r="C26" s="99"/>
      <c r="D26" s="106"/>
      <c r="E26" s="99" t="s">
        <v>227</v>
      </c>
      <c r="F26" s="8">
        <v>2269</v>
      </c>
      <c r="G26" s="119">
        <v>2280</v>
      </c>
    </row>
    <row r="27" spans="3:7" s="91" customFormat="1" x14ac:dyDescent="0.2">
      <c r="C27" s="99"/>
      <c r="D27" s="106"/>
      <c r="E27" s="5" t="s">
        <v>77</v>
      </c>
      <c r="F27" s="8">
        <v>2437.8150000000001</v>
      </c>
      <c r="G27" s="119">
        <v>2560</v>
      </c>
    </row>
    <row r="28" spans="3:7" s="91" customFormat="1" x14ac:dyDescent="0.2">
      <c r="C28" s="99"/>
      <c r="D28" s="106"/>
      <c r="E28" s="5" t="s">
        <v>78</v>
      </c>
      <c r="F28" s="8">
        <v>1518.403</v>
      </c>
      <c r="G28" s="119">
        <v>1672.009</v>
      </c>
    </row>
    <row r="29" spans="3:7" s="91" customFormat="1" x14ac:dyDescent="0.2">
      <c r="C29" s="99"/>
      <c r="D29" s="106"/>
      <c r="E29" s="99" t="s">
        <v>247</v>
      </c>
      <c r="F29" s="8">
        <v>967.68</v>
      </c>
      <c r="G29" s="119">
        <v>116.85599999999999</v>
      </c>
    </row>
    <row r="30" spans="3:7" s="91" customFormat="1" x14ac:dyDescent="0.2">
      <c r="C30" s="99"/>
      <c r="D30" s="106"/>
      <c r="E30" s="99" t="s">
        <v>308</v>
      </c>
      <c r="F30" s="8">
        <v>1385</v>
      </c>
      <c r="G30" s="119">
        <v>1481</v>
      </c>
    </row>
    <row r="31" spans="3:7" s="91" customFormat="1" x14ac:dyDescent="0.2">
      <c r="C31" s="99"/>
      <c r="D31" s="106"/>
      <c r="E31" s="99" t="s">
        <v>82</v>
      </c>
      <c r="F31" s="8">
        <v>722.62400000000002</v>
      </c>
      <c r="G31" s="119">
        <v>658</v>
      </c>
    </row>
    <row r="32" spans="3:7" s="91" customFormat="1" x14ac:dyDescent="0.2">
      <c r="C32" s="99"/>
      <c r="D32" s="106"/>
      <c r="E32" s="5" t="s">
        <v>80</v>
      </c>
      <c r="F32" s="8">
        <v>615.80700000000002</v>
      </c>
      <c r="G32" s="119">
        <v>370</v>
      </c>
    </row>
    <row r="33" spans="3:7" s="91" customFormat="1" x14ac:dyDescent="0.2">
      <c r="C33" s="99"/>
      <c r="D33" s="106"/>
      <c r="E33" s="5" t="s">
        <v>79</v>
      </c>
      <c r="F33" s="8">
        <v>457.19</v>
      </c>
      <c r="G33" s="119">
        <v>425</v>
      </c>
    </row>
    <row r="34" spans="3:7" s="91" customFormat="1" x14ac:dyDescent="0.2">
      <c r="C34" s="99"/>
      <c r="D34" s="106"/>
      <c r="E34" s="5" t="s">
        <v>246</v>
      </c>
      <c r="F34" s="8">
        <v>423.70800000000003</v>
      </c>
      <c r="G34" s="119">
        <v>580.66200000000003</v>
      </c>
    </row>
    <row r="35" spans="3:7" s="91" customFormat="1" x14ac:dyDescent="0.2">
      <c r="C35" s="99"/>
      <c r="D35" s="106"/>
      <c r="E35" s="5" t="s">
        <v>81</v>
      </c>
      <c r="F35" s="8">
        <v>35</v>
      </c>
      <c r="G35" s="119">
        <v>30</v>
      </c>
    </row>
    <row r="36" spans="3:7" s="91" customFormat="1" ht="13.5" thickBot="1" x14ac:dyDescent="0.25">
      <c r="C36" s="103"/>
      <c r="D36" s="134"/>
      <c r="E36" s="159" t="s">
        <v>83</v>
      </c>
      <c r="F36" s="160">
        <v>10833.227000000003</v>
      </c>
      <c r="G36" s="191">
        <v>10173.527</v>
      </c>
    </row>
    <row r="37" spans="3:7" s="91" customFormat="1" x14ac:dyDescent="0.2">
      <c r="C37" s="5" t="s">
        <v>0</v>
      </c>
      <c r="D37" s="227"/>
      <c r="E37" s="94"/>
      <c r="F37" s="93"/>
      <c r="G37" s="93"/>
    </row>
    <row r="38" spans="3:7" x14ac:dyDescent="0.2">
      <c r="C38" s="5" t="s">
        <v>0</v>
      </c>
      <c r="D38" s="77"/>
      <c r="F38" s="102"/>
      <c r="G38" s="102"/>
    </row>
    <row r="39" spans="3:7" x14ac:dyDescent="0.2">
      <c r="C39" s="5" t="s">
        <v>0</v>
      </c>
      <c r="E39" s="99"/>
      <c r="G39" s="99"/>
    </row>
    <row r="40" spans="3:7" x14ac:dyDescent="0.2">
      <c r="C40" s="5" t="s">
        <v>0</v>
      </c>
      <c r="D40" s="99"/>
      <c r="E40" s="99"/>
      <c r="G40" s="99"/>
    </row>
    <row r="41" spans="3:7" x14ac:dyDescent="0.2">
      <c r="C41" s="99"/>
      <c r="D41" s="99"/>
    </row>
    <row r="42" spans="3:7" x14ac:dyDescent="0.2">
      <c r="C42" s="5" t="s">
        <v>0</v>
      </c>
      <c r="E42" s="99"/>
      <c r="G42" s="99"/>
    </row>
    <row r="43" spans="3:7" x14ac:dyDescent="0.2">
      <c r="C43" s="5" t="s">
        <v>0</v>
      </c>
      <c r="D43" s="99"/>
      <c r="E43" s="99"/>
      <c r="G43" s="99"/>
    </row>
    <row r="44" spans="3:7" x14ac:dyDescent="0.2">
      <c r="C44" s="99" t="s">
        <v>0</v>
      </c>
      <c r="D44" s="99"/>
      <c r="E44" s="99"/>
      <c r="G44" s="9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&amp;CUNCLASSIFIED</oddFooter>
    <evenFooter>&amp;CUNCLASSIFIED</evenFooter>
    <firstFooter>&amp;CUNCLASSIFIED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14"/>
  <sheetViews>
    <sheetView view="pageBreakPreview" topLeftCell="B1" zoomScaleNormal="100" zoomScaleSheetLayoutView="100" workbookViewId="0">
      <selection activeCell="F13" sqref="C13:F13"/>
    </sheetView>
  </sheetViews>
  <sheetFormatPr defaultRowHeight="12.75" x14ac:dyDescent="0.2"/>
  <cols>
    <col min="1" max="2" width="9.140625" style="5"/>
    <col min="3" max="3" width="2.5703125" style="5" customWidth="1"/>
    <col min="4" max="4" width="51.140625" style="5" customWidth="1"/>
    <col min="5" max="6" width="12.7109375" style="99" customWidth="1"/>
    <col min="7" max="16384" width="9.140625" style="5"/>
  </cols>
  <sheetData>
    <row r="1" spans="1:6" x14ac:dyDescent="0.2">
      <c r="C1" s="13" t="s">
        <v>19</v>
      </c>
      <c r="E1" s="106"/>
      <c r="F1" s="106"/>
    </row>
    <row r="2" spans="1:6" x14ac:dyDescent="0.2">
      <c r="C2" s="13" t="s">
        <v>86</v>
      </c>
      <c r="E2" s="106"/>
      <c r="F2" s="106"/>
    </row>
    <row r="5" spans="1:6" x14ac:dyDescent="0.2">
      <c r="C5" s="15"/>
      <c r="D5" s="18"/>
      <c r="E5" s="110">
        <v>2017</v>
      </c>
      <c r="F5" s="98">
        <v>2016</v>
      </c>
    </row>
    <row r="6" spans="1:6" x14ac:dyDescent="0.2">
      <c r="E6" s="100" t="s">
        <v>2</v>
      </c>
      <c r="F6" s="97" t="s">
        <v>2</v>
      </c>
    </row>
    <row r="7" spans="1:6" x14ac:dyDescent="0.2">
      <c r="C7" s="106" t="s">
        <v>339</v>
      </c>
      <c r="D7" s="99"/>
      <c r="E7" s="54"/>
      <c r="F7" s="96"/>
    </row>
    <row r="8" spans="1:6" x14ac:dyDescent="0.2">
      <c r="C8" s="99"/>
      <c r="D8" s="69" t="s">
        <v>341</v>
      </c>
      <c r="E8" s="116">
        <v>62.956000000000003</v>
      </c>
      <c r="F8" s="150">
        <v>54.122</v>
      </c>
    </row>
    <row r="9" spans="1:6" x14ac:dyDescent="0.2">
      <c r="A9" s="99"/>
      <c r="B9" s="99"/>
      <c r="C9" s="13" t="s">
        <v>228</v>
      </c>
      <c r="E9" s="8"/>
      <c r="F9" s="119"/>
    </row>
    <row r="10" spans="1:6" s="99" customFormat="1" ht="27.75" customHeight="1" x14ac:dyDescent="0.2">
      <c r="C10" s="5"/>
      <c r="D10" s="69" t="s">
        <v>325</v>
      </c>
      <c r="E10" s="116">
        <v>69.343999999999994</v>
      </c>
      <c r="F10" s="150">
        <v>-89.037999999999997</v>
      </c>
    </row>
    <row r="11" spans="1:6" s="99" customFormat="1" x14ac:dyDescent="0.2">
      <c r="A11" s="5"/>
      <c r="B11" s="5"/>
      <c r="D11" s="69" t="s">
        <v>245</v>
      </c>
      <c r="E11" s="207">
        <v>0</v>
      </c>
      <c r="F11" s="150">
        <v>0.98199999999999998</v>
      </c>
    </row>
    <row r="12" spans="1:6" ht="13.5" thickBot="1" x14ac:dyDescent="0.25">
      <c r="C12" s="38"/>
      <c r="D12" s="10" t="s">
        <v>340</v>
      </c>
      <c r="E12" s="104">
        <v>132.30000000000001</v>
      </c>
      <c r="F12" s="76">
        <v>-33.933999999999997</v>
      </c>
    </row>
    <row r="13" spans="1:6" x14ac:dyDescent="0.2">
      <c r="D13" s="94"/>
      <c r="E13" s="93"/>
      <c r="F13" s="93"/>
    </row>
    <row r="14" spans="1:6" x14ac:dyDescent="0.2">
      <c r="E14" s="102"/>
      <c r="F14" s="102"/>
    </row>
  </sheetData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F24"/>
  <sheetViews>
    <sheetView view="pageBreakPreview" zoomScaleNormal="100" zoomScaleSheetLayoutView="100" workbookViewId="0">
      <selection activeCell="O15" sqref="O15"/>
    </sheetView>
  </sheetViews>
  <sheetFormatPr defaultRowHeight="12.75" x14ac:dyDescent="0.2"/>
  <cols>
    <col min="1" max="2" width="9.140625" style="5"/>
    <col min="3" max="3" width="52.140625" style="5" customWidth="1"/>
    <col min="4" max="4" width="8.85546875" style="107" customWidth="1"/>
    <col min="5" max="6" width="12.7109375" style="99" customWidth="1"/>
    <col min="7" max="16384" width="9.140625" style="5"/>
  </cols>
  <sheetData>
    <row r="1" spans="3:6" x14ac:dyDescent="0.2">
      <c r="C1" s="13" t="s">
        <v>19</v>
      </c>
      <c r="D1" s="112"/>
      <c r="E1" s="106"/>
      <c r="F1" s="106"/>
    </row>
    <row r="2" spans="3:6" x14ac:dyDescent="0.2">
      <c r="C2" s="13" t="s">
        <v>276</v>
      </c>
      <c r="D2" s="112"/>
      <c r="E2" s="106"/>
      <c r="F2" s="106"/>
    </row>
    <row r="4" spans="3:6" x14ac:dyDescent="0.2">
      <c r="C4" s="18"/>
      <c r="D4" s="212"/>
      <c r="E4" s="110">
        <v>2017</v>
      </c>
      <c r="F4" s="98">
        <v>2016</v>
      </c>
    </row>
    <row r="5" spans="3:6" x14ac:dyDescent="0.2">
      <c r="E5" s="100" t="s">
        <v>2</v>
      </c>
      <c r="F5" s="97" t="s">
        <v>2</v>
      </c>
    </row>
    <row r="6" spans="3:6" x14ac:dyDescent="0.2">
      <c r="E6" s="100"/>
      <c r="F6" s="97"/>
    </row>
    <row r="7" spans="3:6" x14ac:dyDescent="0.2">
      <c r="C7" s="13" t="s">
        <v>87</v>
      </c>
      <c r="D7" s="112"/>
      <c r="E7" s="8"/>
      <c r="F7" s="119"/>
    </row>
    <row r="8" spans="3:6" x14ac:dyDescent="0.2">
      <c r="C8" s="13" t="s">
        <v>88</v>
      </c>
      <c r="D8" s="112"/>
      <c r="E8" s="8"/>
      <c r="F8" s="119"/>
    </row>
    <row r="9" spans="3:6" x14ac:dyDescent="0.2">
      <c r="C9" s="5" t="s">
        <v>89</v>
      </c>
      <c r="E9" s="8">
        <v>5.8920000000000003</v>
      </c>
      <c r="F9" s="119">
        <v>288.18400000000003</v>
      </c>
    </row>
    <row r="10" spans="3:6" x14ac:dyDescent="0.2">
      <c r="E10" s="8"/>
      <c r="F10" s="119"/>
    </row>
    <row r="11" spans="3:6" x14ac:dyDescent="0.2">
      <c r="C11" s="13" t="s">
        <v>90</v>
      </c>
      <c r="D11" s="112"/>
      <c r="E11" s="8"/>
      <c r="F11" s="119"/>
    </row>
    <row r="12" spans="3:6" x14ac:dyDescent="0.2">
      <c r="C12" s="5" t="s">
        <v>282</v>
      </c>
      <c r="E12" s="8">
        <v>8088.1399999999994</v>
      </c>
      <c r="F12" s="119">
        <v>6063.8950000000004</v>
      </c>
    </row>
    <row r="13" spans="3:6" x14ac:dyDescent="0.2">
      <c r="C13" s="18" t="s">
        <v>91</v>
      </c>
      <c r="D13" s="212"/>
      <c r="E13" s="115">
        <v>8094.0319999999992</v>
      </c>
      <c r="F13" s="121">
        <v>6352.0790000000006</v>
      </c>
    </row>
    <row r="14" spans="3:6" x14ac:dyDescent="0.2">
      <c r="C14" s="5" t="s">
        <v>0</v>
      </c>
      <c r="E14" s="8"/>
      <c r="F14" s="119"/>
    </row>
    <row r="15" spans="3:6" x14ac:dyDescent="0.2">
      <c r="C15" s="13" t="s">
        <v>92</v>
      </c>
      <c r="D15" s="112"/>
      <c r="E15" s="8"/>
      <c r="F15" s="119"/>
    </row>
    <row r="16" spans="3:6" x14ac:dyDescent="0.2">
      <c r="C16" s="13" t="s">
        <v>90</v>
      </c>
      <c r="D16" s="112"/>
      <c r="E16" s="8"/>
      <c r="F16" s="119"/>
    </row>
    <row r="17" spans="3:6" x14ac:dyDescent="0.2">
      <c r="C17" s="99" t="s">
        <v>282</v>
      </c>
      <c r="E17" s="8">
        <v>605</v>
      </c>
      <c r="F17" s="119">
        <v>491</v>
      </c>
    </row>
    <row r="18" spans="3:6" x14ac:dyDescent="0.2">
      <c r="C18" s="18" t="s">
        <v>93</v>
      </c>
      <c r="D18" s="212"/>
      <c r="E18" s="115">
        <v>605</v>
      </c>
      <c r="F18" s="121">
        <v>491</v>
      </c>
    </row>
    <row r="19" spans="3:6" ht="13.5" thickBot="1" x14ac:dyDescent="0.25">
      <c r="C19" s="10" t="s">
        <v>94</v>
      </c>
      <c r="D19" s="114"/>
      <c r="E19" s="104">
        <v>8699.0319999999992</v>
      </c>
      <c r="F19" s="76">
        <v>6843.0790000000006</v>
      </c>
    </row>
    <row r="20" spans="3:6" x14ac:dyDescent="0.2">
      <c r="C20" s="32"/>
      <c r="D20" s="95"/>
      <c r="E20" s="93"/>
      <c r="F20" s="93"/>
    </row>
    <row r="21" spans="3:6" x14ac:dyDescent="0.2">
      <c r="E21" s="102"/>
      <c r="F21" s="102"/>
    </row>
    <row r="22" spans="3:6" x14ac:dyDescent="0.2">
      <c r="E22" s="102"/>
      <c r="F22" s="102"/>
    </row>
    <row r="23" spans="3:6" x14ac:dyDescent="0.2">
      <c r="E23" s="102"/>
      <c r="F23" s="102"/>
    </row>
    <row r="24" spans="3:6" x14ac:dyDescent="0.2">
      <c r="E24" s="102"/>
      <c r="F24" s="102"/>
    </row>
  </sheetData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E10"/>
  <sheetViews>
    <sheetView view="pageBreakPreview" zoomScaleNormal="100" zoomScaleSheetLayoutView="100" workbookViewId="0">
      <selection activeCell="O17" sqref="O17"/>
    </sheetView>
  </sheetViews>
  <sheetFormatPr defaultRowHeight="15" x14ac:dyDescent="0.25"/>
  <cols>
    <col min="3" max="3" width="41.28515625" customWidth="1"/>
    <col min="4" max="5" width="10.85546875" customWidth="1"/>
  </cols>
  <sheetData>
    <row r="1" spans="3:5" x14ac:dyDescent="0.25">
      <c r="C1" s="13" t="s">
        <v>19</v>
      </c>
      <c r="D1" s="106"/>
      <c r="E1" s="13"/>
    </row>
    <row r="2" spans="3:5" x14ac:dyDescent="0.25">
      <c r="C2" s="13" t="s">
        <v>275</v>
      </c>
      <c r="D2" s="106"/>
      <c r="E2" s="13"/>
    </row>
    <row r="3" spans="3:5" x14ac:dyDescent="0.25">
      <c r="C3" s="5"/>
      <c r="D3" s="99"/>
      <c r="E3" s="5"/>
    </row>
    <row r="4" spans="3:5" x14ac:dyDescent="0.25">
      <c r="C4" s="18"/>
      <c r="D4" s="110">
        <v>2017</v>
      </c>
      <c r="E4" s="98">
        <v>2016</v>
      </c>
    </row>
    <row r="5" spans="3:5" x14ac:dyDescent="0.25">
      <c r="C5" s="5"/>
      <c r="D5" s="100" t="s">
        <v>2</v>
      </c>
      <c r="E5" s="97" t="s">
        <v>2</v>
      </c>
    </row>
    <row r="6" spans="3:5" x14ac:dyDescent="0.25">
      <c r="C6" s="5"/>
      <c r="D6" s="100"/>
      <c r="E6" s="97"/>
    </row>
    <row r="7" spans="3:5" x14ac:dyDescent="0.25">
      <c r="C7" s="13" t="s">
        <v>292</v>
      </c>
      <c r="D7" s="8"/>
      <c r="E7" s="119"/>
    </row>
    <row r="8" spans="3:5" x14ac:dyDescent="0.25">
      <c r="C8" s="5" t="s">
        <v>190</v>
      </c>
      <c r="D8" s="8">
        <v>37.252000000000002</v>
      </c>
      <c r="E8" s="119">
        <v>27.242000000000001</v>
      </c>
    </row>
    <row r="9" spans="3:5" ht="15.75" thickBot="1" x14ac:dyDescent="0.3">
      <c r="C9" s="10" t="s">
        <v>191</v>
      </c>
      <c r="D9" s="104">
        <v>37.252000000000002</v>
      </c>
      <c r="E9" s="76">
        <v>27.242000000000001</v>
      </c>
    </row>
    <row r="10" spans="3:5" x14ac:dyDescent="0.25">
      <c r="C10" s="5"/>
      <c r="D10" s="93"/>
      <c r="E10" s="93"/>
    </row>
  </sheetData>
  <pageMargins left="0.7" right="0.7" top="0.75" bottom="0.75" header="0.3" footer="0.3"/>
  <pageSetup paperSize="9" orientation="portrait" r:id="rId1"/>
  <headerFooter>
    <oddFooter>&amp;CUNCLASSIFIED</oddFooter>
    <evenFooter>&amp;CUNCLASSIFIED</evenFooter>
    <firstFooter>&amp;CUNCLASSIFIED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26</vt:i4>
      </vt:variant>
    </vt:vector>
  </HeadingPairs>
  <TitlesOfParts>
    <vt:vector size="53" baseType="lpstr">
      <vt:lpstr>Comprehensive results</vt:lpstr>
      <vt:lpstr>BS</vt:lpstr>
      <vt:lpstr>SCE</vt:lpstr>
      <vt:lpstr>Cashflow</vt:lpstr>
      <vt:lpstr>Note 2. Income</vt:lpstr>
      <vt:lpstr>Note 3. Exp</vt:lpstr>
      <vt:lpstr>Note 4. Other econ</vt:lpstr>
      <vt:lpstr>Note 5. Rec'ables</vt:lpstr>
      <vt:lpstr>Note 6. Assets Held for sale</vt:lpstr>
      <vt:lpstr>Note 7. PPE</vt:lpstr>
      <vt:lpstr>Note 7. PPE (2)</vt:lpstr>
      <vt:lpstr>Note 7. PPE (3)</vt:lpstr>
      <vt:lpstr>Note 7. PPE (4)</vt:lpstr>
      <vt:lpstr>Note 8. Prepayments</vt:lpstr>
      <vt:lpstr>Note 9. Payables</vt:lpstr>
      <vt:lpstr>Note 10. Borrowings</vt:lpstr>
      <vt:lpstr>Note 11. Provisions</vt:lpstr>
      <vt:lpstr>Note 12. Super</vt:lpstr>
      <vt:lpstr>Note 13. Finance Leases</vt:lpstr>
      <vt:lpstr>Note 14. Commit. for expenditur</vt:lpstr>
      <vt:lpstr>Note 16. Fin'l inst</vt:lpstr>
      <vt:lpstr>Note 17. Cashflow</vt:lpstr>
      <vt:lpstr>Note 18. Resp person</vt:lpstr>
      <vt:lpstr>Note 19. Exec and Kors</vt:lpstr>
      <vt:lpstr>Note 20. Related parties</vt:lpstr>
      <vt:lpstr>Note 21. Audit fees</vt:lpstr>
      <vt:lpstr>Note 22. Trust Account</vt:lpstr>
      <vt:lpstr>BS!Print_Area</vt:lpstr>
      <vt:lpstr>Cashflow!Print_Area</vt:lpstr>
      <vt:lpstr>'Comprehensive results'!Print_Area</vt:lpstr>
      <vt:lpstr>'Note 10. Borrowings'!Print_Area</vt:lpstr>
      <vt:lpstr>'Note 11. Provisions'!Print_Area</vt:lpstr>
      <vt:lpstr>'Note 12. Super'!Print_Area</vt:lpstr>
      <vt:lpstr>'Note 13. Finance Leases'!Print_Area</vt:lpstr>
      <vt:lpstr>'Note 14. Commit. for expenditur'!Print_Area</vt:lpstr>
      <vt:lpstr>'Note 16. Fin''l inst'!Print_Area</vt:lpstr>
      <vt:lpstr>'Note 17. Cashflow'!Print_Area</vt:lpstr>
      <vt:lpstr>'Note 18. Resp person'!Print_Area</vt:lpstr>
      <vt:lpstr>'Note 19. Exec and Kors'!Print_Area</vt:lpstr>
      <vt:lpstr>'Note 2. Income'!Print_Area</vt:lpstr>
      <vt:lpstr>'Note 21. Audit fees'!Print_Area</vt:lpstr>
      <vt:lpstr>'Note 22. Trust Account'!Print_Area</vt:lpstr>
      <vt:lpstr>'Note 3. Exp'!Print_Area</vt:lpstr>
      <vt:lpstr>'Note 4. Other econ'!Print_Area</vt:lpstr>
      <vt:lpstr>'Note 5. Rec''ables'!Print_Area</vt:lpstr>
      <vt:lpstr>'Note 6. Assets Held for sale'!Print_Area</vt:lpstr>
      <vt:lpstr>'Note 7. PPE'!Print_Area</vt:lpstr>
      <vt:lpstr>'Note 7. PPE (2)'!Print_Area</vt:lpstr>
      <vt:lpstr>'Note 7. PPE (3)'!Print_Area</vt:lpstr>
      <vt:lpstr>'Note 7. PPE (4)'!Print_Area</vt:lpstr>
      <vt:lpstr>'Note 8. Prepayments'!Print_Area</vt:lpstr>
      <vt:lpstr>'Note 9. Payables'!Print_Area</vt:lpstr>
      <vt:lpstr>SCE!Print_Area</vt:lpstr>
    </vt:vector>
  </TitlesOfParts>
  <Company>Independent Broad-based Anticorruption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wtan</dc:creator>
  <cp:lastModifiedBy>Seamas McCaffrey</cp:lastModifiedBy>
  <cp:lastPrinted>2017-07-27T06:16:54Z</cp:lastPrinted>
  <dcterms:created xsi:type="dcterms:W3CDTF">2014-06-02T02:51:45Z</dcterms:created>
  <dcterms:modified xsi:type="dcterms:W3CDTF">2017-10-23T22:55:18Z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f91e50fe-d3a5-445e-9b75-7dd5ae372a6c</vt:lpwstr>
  </property>
  <property fmtid="{D5CDD505-2E9C-101B-9397-08002B2CF9AE}" pid="3" name="aliashDocumentMarking">
    <vt:lpwstr>UNCLASSIFIED - UNCLASSIFIED - UNCLASSIFIED</vt:lpwstr>
  </property>
  <property fmtid="{D5CDD505-2E9C-101B-9397-08002B2CF9AE}" pid="4" name="aliashBlank">
    <vt:lpwstr>Blank/Blank/Blank/Blank/Blank/Blank</vt:lpwstr>
  </property>
  <property fmtid="{D5CDD505-2E9C-101B-9397-08002B2CF9AE}" pid="5" name="IBACClassification">
    <vt:lpwstr>UNCLASSIFIED</vt:lpwstr>
  </property>
  <property fmtid="{D5CDD505-2E9C-101B-9397-08002B2CF9AE}" pid="6" name="IBACCaveat">
    <vt:lpwstr>Blank</vt:lpwstr>
  </property>
  <property fmtid="{D5CDD505-2E9C-101B-9397-08002B2CF9AE}" pid="7" name="IBACDLM">
    <vt:lpwstr>Blank</vt:lpwstr>
  </property>
  <property fmtid="{D5CDD505-2E9C-101B-9397-08002B2CF9AE}" pid="8" name="SEC">
    <vt:lpwstr>UNCLASSIFIED</vt:lpwstr>
  </property>
  <property fmtid="{D5CDD505-2E9C-101B-9397-08002B2CF9AE}" pid="9" name="CAVEAT">
    <vt:lpwstr>No Caveat</vt:lpwstr>
  </property>
  <property fmtid="{D5CDD505-2E9C-101B-9397-08002B2CF9AE}" pid="10" name="DLM">
    <vt:lpwstr>No DLM</vt:lpwstr>
  </property>
</Properties>
</file>